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harts/style1.xml" ContentType="application/vnd.ms-office.chartstyle+xml"/>
  <Override PartName="/xl/charts/chart2.xml" ContentType="application/vnd.openxmlformats-officedocument.drawingml.chart+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X:\02-Client Files\W\Wallace Foundation\Knowledge Products\StrongNonprofits 2.0\Cash Flow Projection update\"/>
    </mc:Choice>
  </mc:AlternateContent>
  <xr:revisionPtr revIDLastSave="0" documentId="13_ncr:1_{0C3381C9-0D2F-4801-8580-5DFF61B61427}" xr6:coauthVersionLast="41" xr6:coauthVersionMax="41" xr10:uidLastSave="{00000000-0000-0000-0000-000000000000}"/>
  <bookViews>
    <workbookView xWindow="-120" yWindow="-120" windowWidth="20730" windowHeight="11160" tabRatio="607" xr2:uid="{00000000-000D-0000-FFFF-FFFF00000000}"/>
  </bookViews>
  <sheets>
    <sheet name="Instructions" sheetId="2" r:id="rId1"/>
    <sheet name="Cash Flow Projection" sheetId="1" r:id="rId2"/>
    <sheet name="Graphs" sheetId="3" r:id="rId3"/>
  </sheets>
  <definedNames>
    <definedName name="Month_value">'Cash Flow Projection'!$G$7:$R$9</definedName>
    <definedName name="_xlnm.Print_Area" localSheetId="1">'Cash Flow Projection'!$A$9:$X$116</definedName>
    <definedName name="_xlnm.Print_Area" localSheetId="0">Instructions!$A$1:$C$32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4" i="1" l="1"/>
  <c r="V16" i="1"/>
  <c r="G13" i="1" l="1"/>
  <c r="G48" i="1" l="1"/>
  <c r="H48" i="1"/>
  <c r="I48" i="1"/>
  <c r="J48" i="1"/>
  <c r="K48" i="1"/>
  <c r="L48" i="1"/>
  <c r="M48" i="1"/>
  <c r="N48" i="1"/>
  <c r="O48" i="1"/>
  <c r="P48" i="1"/>
  <c r="Q48" i="1"/>
  <c r="R48" i="1"/>
  <c r="G49" i="1"/>
  <c r="H49" i="1"/>
  <c r="I49" i="1"/>
  <c r="J49" i="1"/>
  <c r="K49" i="1"/>
  <c r="L49" i="1"/>
  <c r="M49" i="1"/>
  <c r="N49" i="1"/>
  <c r="O49" i="1"/>
  <c r="P49" i="1"/>
  <c r="Q49" i="1"/>
  <c r="R49" i="1"/>
  <c r="G50" i="1"/>
  <c r="H50" i="1"/>
  <c r="I50" i="1"/>
  <c r="J50" i="1"/>
  <c r="K50" i="1"/>
  <c r="L50" i="1"/>
  <c r="M50" i="1"/>
  <c r="N50" i="1"/>
  <c r="O50" i="1"/>
  <c r="P50" i="1"/>
  <c r="Q50" i="1"/>
  <c r="R50" i="1"/>
  <c r="G51" i="1"/>
  <c r="H51" i="1"/>
  <c r="I51" i="1"/>
  <c r="J51" i="1"/>
  <c r="K51" i="1"/>
  <c r="L51" i="1"/>
  <c r="M51" i="1"/>
  <c r="N51" i="1"/>
  <c r="O51" i="1"/>
  <c r="P51" i="1"/>
  <c r="Q51" i="1"/>
  <c r="R51" i="1"/>
  <c r="G65" i="1"/>
  <c r="H65" i="1"/>
  <c r="I65" i="1"/>
  <c r="J65" i="1"/>
  <c r="K65" i="1"/>
  <c r="L65" i="1"/>
  <c r="M65" i="1"/>
  <c r="N65" i="1"/>
  <c r="O65" i="1"/>
  <c r="P65" i="1"/>
  <c r="Q65" i="1"/>
  <c r="R65" i="1"/>
  <c r="G66" i="1"/>
  <c r="H66" i="1"/>
  <c r="I66" i="1"/>
  <c r="J66" i="1"/>
  <c r="K66" i="1"/>
  <c r="L66" i="1"/>
  <c r="M66" i="1"/>
  <c r="N66" i="1"/>
  <c r="O66" i="1"/>
  <c r="P66" i="1"/>
  <c r="Q66" i="1"/>
  <c r="R66" i="1"/>
  <c r="G67" i="1"/>
  <c r="H67" i="1"/>
  <c r="I67" i="1"/>
  <c r="J67" i="1"/>
  <c r="K67" i="1"/>
  <c r="L67" i="1"/>
  <c r="M67" i="1"/>
  <c r="N67" i="1"/>
  <c r="O67" i="1"/>
  <c r="P67" i="1"/>
  <c r="Q67" i="1"/>
  <c r="R67" i="1"/>
  <c r="G68" i="1"/>
  <c r="H68" i="1"/>
  <c r="I68" i="1"/>
  <c r="J68" i="1"/>
  <c r="K68" i="1"/>
  <c r="L68" i="1"/>
  <c r="M68" i="1"/>
  <c r="N68" i="1"/>
  <c r="O68" i="1"/>
  <c r="P68" i="1"/>
  <c r="Q68" i="1"/>
  <c r="R68" i="1"/>
  <c r="G47" i="1"/>
  <c r="H47" i="1"/>
  <c r="I47" i="1"/>
  <c r="J47" i="1"/>
  <c r="K47" i="1"/>
  <c r="L47" i="1"/>
  <c r="M47" i="1"/>
  <c r="N47" i="1"/>
  <c r="O47" i="1"/>
  <c r="P47" i="1"/>
  <c r="Q47" i="1"/>
  <c r="R47" i="1"/>
  <c r="H74" i="1"/>
  <c r="G110" i="1" l="1"/>
  <c r="H110" i="1"/>
  <c r="I110" i="1"/>
  <c r="J110" i="1"/>
  <c r="K110" i="1"/>
  <c r="L110" i="1"/>
  <c r="M110" i="1"/>
  <c r="N110" i="1"/>
  <c r="O110" i="1"/>
  <c r="P110" i="1"/>
  <c r="Q110" i="1"/>
  <c r="R110" i="1"/>
  <c r="G111" i="1"/>
  <c r="H111" i="1"/>
  <c r="I111" i="1"/>
  <c r="J111" i="1"/>
  <c r="K111" i="1"/>
  <c r="L111" i="1"/>
  <c r="M111" i="1"/>
  <c r="N111" i="1"/>
  <c r="O111" i="1"/>
  <c r="P111" i="1"/>
  <c r="Q111" i="1"/>
  <c r="R111" i="1"/>
  <c r="G112" i="1"/>
  <c r="H112" i="1"/>
  <c r="I112" i="1"/>
  <c r="J112" i="1"/>
  <c r="K112" i="1"/>
  <c r="L112" i="1"/>
  <c r="M112" i="1"/>
  <c r="N112" i="1"/>
  <c r="O112" i="1"/>
  <c r="P112" i="1"/>
  <c r="Q112" i="1"/>
  <c r="R112" i="1"/>
  <c r="G106" i="1"/>
  <c r="H106" i="1"/>
  <c r="I106" i="1"/>
  <c r="J106" i="1"/>
  <c r="K106" i="1"/>
  <c r="L106" i="1"/>
  <c r="M106" i="1"/>
  <c r="N106" i="1"/>
  <c r="O106" i="1"/>
  <c r="P106" i="1"/>
  <c r="Q106" i="1"/>
  <c r="R106" i="1"/>
  <c r="G107" i="1"/>
  <c r="H107" i="1"/>
  <c r="I107" i="1"/>
  <c r="J107" i="1"/>
  <c r="K107" i="1"/>
  <c r="L107" i="1"/>
  <c r="M107" i="1"/>
  <c r="N107" i="1"/>
  <c r="O107" i="1"/>
  <c r="P107" i="1"/>
  <c r="Q107" i="1"/>
  <c r="R107" i="1"/>
  <c r="G95" i="1"/>
  <c r="H95" i="1"/>
  <c r="I95" i="1"/>
  <c r="J95" i="1"/>
  <c r="K95" i="1"/>
  <c r="L95" i="1"/>
  <c r="M95" i="1"/>
  <c r="N95" i="1"/>
  <c r="O95" i="1"/>
  <c r="P95" i="1"/>
  <c r="Q95" i="1"/>
  <c r="R95" i="1"/>
  <c r="G96" i="1"/>
  <c r="H96" i="1"/>
  <c r="I96" i="1"/>
  <c r="J96" i="1"/>
  <c r="K96" i="1"/>
  <c r="L96" i="1"/>
  <c r="M96" i="1"/>
  <c r="N96" i="1"/>
  <c r="O96" i="1"/>
  <c r="P96" i="1"/>
  <c r="Q96" i="1"/>
  <c r="R96" i="1"/>
  <c r="G97" i="1"/>
  <c r="H97" i="1"/>
  <c r="I97" i="1"/>
  <c r="J97" i="1"/>
  <c r="K97" i="1"/>
  <c r="L97" i="1"/>
  <c r="M97" i="1"/>
  <c r="N97" i="1"/>
  <c r="O97" i="1"/>
  <c r="P97" i="1"/>
  <c r="Q97" i="1"/>
  <c r="R97" i="1"/>
  <c r="G98" i="1"/>
  <c r="H98" i="1"/>
  <c r="I98" i="1"/>
  <c r="J98" i="1"/>
  <c r="K98" i="1"/>
  <c r="L98" i="1"/>
  <c r="M98" i="1"/>
  <c r="N98" i="1"/>
  <c r="O98" i="1"/>
  <c r="P98" i="1"/>
  <c r="Q98" i="1"/>
  <c r="R98" i="1"/>
  <c r="G75" i="1"/>
  <c r="H75" i="1"/>
  <c r="I75" i="1"/>
  <c r="J75" i="1"/>
  <c r="K75" i="1"/>
  <c r="L75" i="1"/>
  <c r="M75" i="1"/>
  <c r="N75" i="1"/>
  <c r="O75" i="1"/>
  <c r="P75" i="1"/>
  <c r="Q75" i="1"/>
  <c r="R75" i="1"/>
  <c r="G76" i="1"/>
  <c r="H76" i="1"/>
  <c r="I76" i="1"/>
  <c r="J76" i="1"/>
  <c r="K76" i="1"/>
  <c r="L76" i="1"/>
  <c r="M76" i="1"/>
  <c r="N76" i="1"/>
  <c r="O76" i="1"/>
  <c r="P76" i="1"/>
  <c r="Q76" i="1"/>
  <c r="R76" i="1"/>
  <c r="G77" i="1"/>
  <c r="H77" i="1"/>
  <c r="I77" i="1"/>
  <c r="J77" i="1"/>
  <c r="K77" i="1"/>
  <c r="L77" i="1"/>
  <c r="M77" i="1"/>
  <c r="N77" i="1"/>
  <c r="O77" i="1"/>
  <c r="P77" i="1"/>
  <c r="Q77" i="1"/>
  <c r="R77" i="1"/>
  <c r="G78" i="1"/>
  <c r="H78" i="1"/>
  <c r="I78" i="1"/>
  <c r="J78" i="1"/>
  <c r="K78" i="1"/>
  <c r="L78" i="1"/>
  <c r="M78" i="1"/>
  <c r="N78" i="1"/>
  <c r="O78" i="1"/>
  <c r="P78" i="1"/>
  <c r="Q78" i="1"/>
  <c r="R78" i="1"/>
  <c r="G79" i="1"/>
  <c r="H79" i="1"/>
  <c r="I79" i="1"/>
  <c r="J79" i="1"/>
  <c r="K79" i="1"/>
  <c r="L79" i="1"/>
  <c r="M79" i="1"/>
  <c r="N79" i="1"/>
  <c r="O79" i="1"/>
  <c r="P79" i="1"/>
  <c r="Q79" i="1"/>
  <c r="R79" i="1"/>
  <c r="G80" i="1"/>
  <c r="H80" i="1"/>
  <c r="I80" i="1"/>
  <c r="J80" i="1"/>
  <c r="K80" i="1"/>
  <c r="L80" i="1"/>
  <c r="M80" i="1"/>
  <c r="N80" i="1"/>
  <c r="O80" i="1"/>
  <c r="P80" i="1"/>
  <c r="Q80" i="1"/>
  <c r="R80" i="1"/>
  <c r="G81" i="1"/>
  <c r="H81" i="1"/>
  <c r="I81" i="1"/>
  <c r="J81" i="1"/>
  <c r="K81" i="1"/>
  <c r="L81" i="1"/>
  <c r="M81" i="1"/>
  <c r="N81" i="1"/>
  <c r="O81" i="1"/>
  <c r="P81" i="1"/>
  <c r="Q81" i="1"/>
  <c r="R81" i="1"/>
  <c r="G82" i="1"/>
  <c r="H82" i="1"/>
  <c r="I82" i="1"/>
  <c r="J82" i="1"/>
  <c r="K82" i="1"/>
  <c r="L82" i="1"/>
  <c r="M82" i="1"/>
  <c r="N82" i="1"/>
  <c r="O82" i="1"/>
  <c r="P82" i="1"/>
  <c r="Q82" i="1"/>
  <c r="R82" i="1"/>
  <c r="G83" i="1"/>
  <c r="H83" i="1"/>
  <c r="I83" i="1"/>
  <c r="J83" i="1"/>
  <c r="K83" i="1"/>
  <c r="L83" i="1"/>
  <c r="M83" i="1"/>
  <c r="N83" i="1"/>
  <c r="O83" i="1"/>
  <c r="P83" i="1"/>
  <c r="Q83" i="1"/>
  <c r="R83" i="1"/>
  <c r="G84" i="1"/>
  <c r="H84" i="1"/>
  <c r="I84" i="1"/>
  <c r="J84" i="1"/>
  <c r="K84" i="1"/>
  <c r="L84" i="1"/>
  <c r="M84" i="1"/>
  <c r="N84" i="1"/>
  <c r="O84" i="1"/>
  <c r="P84" i="1"/>
  <c r="Q84" i="1"/>
  <c r="R84" i="1"/>
  <c r="G85" i="1"/>
  <c r="H85" i="1"/>
  <c r="I85" i="1"/>
  <c r="J85" i="1"/>
  <c r="K85" i="1"/>
  <c r="L85" i="1"/>
  <c r="M85" i="1"/>
  <c r="N85" i="1"/>
  <c r="O85" i="1"/>
  <c r="P85" i="1"/>
  <c r="Q85" i="1"/>
  <c r="R85" i="1"/>
  <c r="G86" i="1"/>
  <c r="H86" i="1"/>
  <c r="I86" i="1"/>
  <c r="J86" i="1"/>
  <c r="K86" i="1"/>
  <c r="L86" i="1"/>
  <c r="M86" i="1"/>
  <c r="N86" i="1"/>
  <c r="O86" i="1"/>
  <c r="P86" i="1"/>
  <c r="Q86" i="1"/>
  <c r="R86" i="1"/>
  <c r="G87" i="1"/>
  <c r="H87" i="1"/>
  <c r="I87" i="1"/>
  <c r="J87" i="1"/>
  <c r="K87" i="1"/>
  <c r="L87" i="1"/>
  <c r="M87" i="1"/>
  <c r="N87" i="1"/>
  <c r="O87" i="1"/>
  <c r="P87" i="1"/>
  <c r="Q87" i="1"/>
  <c r="R87" i="1"/>
  <c r="G88" i="1"/>
  <c r="H88" i="1"/>
  <c r="I88" i="1"/>
  <c r="J88" i="1"/>
  <c r="K88" i="1"/>
  <c r="L88" i="1"/>
  <c r="M88" i="1"/>
  <c r="N88" i="1"/>
  <c r="O88" i="1"/>
  <c r="P88" i="1"/>
  <c r="Q88" i="1"/>
  <c r="R88" i="1"/>
  <c r="G89" i="1"/>
  <c r="H89" i="1"/>
  <c r="I89" i="1"/>
  <c r="J89" i="1"/>
  <c r="K89" i="1"/>
  <c r="L89" i="1"/>
  <c r="M89" i="1"/>
  <c r="N89" i="1"/>
  <c r="O89" i="1"/>
  <c r="P89" i="1"/>
  <c r="Q89" i="1"/>
  <c r="R89" i="1"/>
  <c r="G90" i="1"/>
  <c r="H90" i="1"/>
  <c r="I90" i="1"/>
  <c r="J90" i="1"/>
  <c r="K90" i="1"/>
  <c r="L90" i="1"/>
  <c r="M90" i="1"/>
  <c r="N90" i="1"/>
  <c r="O90" i="1"/>
  <c r="P90" i="1"/>
  <c r="Q90" i="1"/>
  <c r="R90" i="1"/>
  <c r="G91" i="1"/>
  <c r="H91" i="1"/>
  <c r="I91" i="1"/>
  <c r="J91" i="1"/>
  <c r="K91" i="1"/>
  <c r="L91" i="1"/>
  <c r="M91" i="1"/>
  <c r="N91" i="1"/>
  <c r="O91" i="1"/>
  <c r="P91" i="1"/>
  <c r="Q91" i="1"/>
  <c r="R91" i="1"/>
  <c r="G92" i="1"/>
  <c r="H92" i="1"/>
  <c r="I92" i="1"/>
  <c r="J92" i="1"/>
  <c r="K92" i="1"/>
  <c r="L92" i="1"/>
  <c r="M92" i="1"/>
  <c r="N92" i="1"/>
  <c r="O92" i="1"/>
  <c r="P92" i="1"/>
  <c r="Q92" i="1"/>
  <c r="R92" i="1"/>
  <c r="G69" i="1"/>
  <c r="H69" i="1"/>
  <c r="I69" i="1"/>
  <c r="J69" i="1"/>
  <c r="K69" i="1"/>
  <c r="L69" i="1"/>
  <c r="M69" i="1"/>
  <c r="N69" i="1"/>
  <c r="O69" i="1"/>
  <c r="P69" i="1"/>
  <c r="Q69" i="1"/>
  <c r="R69" i="1"/>
  <c r="G70" i="1"/>
  <c r="H70" i="1"/>
  <c r="I70" i="1"/>
  <c r="J70" i="1"/>
  <c r="K70" i="1"/>
  <c r="L70" i="1"/>
  <c r="M70" i="1"/>
  <c r="N70" i="1"/>
  <c r="O70" i="1"/>
  <c r="P70" i="1"/>
  <c r="Q70" i="1"/>
  <c r="R70" i="1"/>
  <c r="G71" i="1"/>
  <c r="H71" i="1"/>
  <c r="I71" i="1"/>
  <c r="J71" i="1"/>
  <c r="K71" i="1"/>
  <c r="L71" i="1"/>
  <c r="M71" i="1"/>
  <c r="N71" i="1"/>
  <c r="O71" i="1"/>
  <c r="P71" i="1"/>
  <c r="Q71" i="1"/>
  <c r="R71" i="1"/>
  <c r="G72" i="1"/>
  <c r="H72" i="1"/>
  <c r="I72" i="1"/>
  <c r="J72" i="1"/>
  <c r="K72" i="1"/>
  <c r="L72" i="1"/>
  <c r="M72" i="1"/>
  <c r="N72" i="1"/>
  <c r="O72" i="1"/>
  <c r="P72" i="1"/>
  <c r="Q72" i="1"/>
  <c r="R72" i="1"/>
  <c r="G58" i="1"/>
  <c r="H58" i="1"/>
  <c r="I58" i="1"/>
  <c r="J58" i="1"/>
  <c r="K58" i="1"/>
  <c r="L58" i="1"/>
  <c r="M58" i="1"/>
  <c r="N58" i="1"/>
  <c r="O58" i="1"/>
  <c r="P58" i="1"/>
  <c r="Q58" i="1"/>
  <c r="R58" i="1"/>
  <c r="G59" i="1"/>
  <c r="H59" i="1"/>
  <c r="I59" i="1"/>
  <c r="J59" i="1"/>
  <c r="K59" i="1"/>
  <c r="L59" i="1"/>
  <c r="M59" i="1"/>
  <c r="N59" i="1"/>
  <c r="O59" i="1"/>
  <c r="P59" i="1"/>
  <c r="Q59" i="1"/>
  <c r="R59" i="1"/>
  <c r="G60" i="1"/>
  <c r="H60" i="1"/>
  <c r="I60" i="1"/>
  <c r="J60" i="1"/>
  <c r="K60" i="1"/>
  <c r="L60" i="1"/>
  <c r="M60" i="1"/>
  <c r="N60" i="1"/>
  <c r="O60" i="1"/>
  <c r="P60" i="1"/>
  <c r="Q60" i="1"/>
  <c r="R60" i="1"/>
  <c r="G61" i="1"/>
  <c r="H61" i="1"/>
  <c r="I61" i="1"/>
  <c r="J61" i="1"/>
  <c r="K61" i="1"/>
  <c r="L61" i="1"/>
  <c r="M61" i="1"/>
  <c r="N61" i="1"/>
  <c r="O61" i="1"/>
  <c r="P61" i="1"/>
  <c r="Q61" i="1"/>
  <c r="R61" i="1"/>
  <c r="G52" i="1"/>
  <c r="H52" i="1"/>
  <c r="I52" i="1"/>
  <c r="J52" i="1"/>
  <c r="K52" i="1"/>
  <c r="L52" i="1"/>
  <c r="M52" i="1"/>
  <c r="N52" i="1"/>
  <c r="O52" i="1"/>
  <c r="P52" i="1"/>
  <c r="Q52" i="1"/>
  <c r="R52" i="1"/>
  <c r="G53" i="1"/>
  <c r="H53" i="1"/>
  <c r="I53" i="1"/>
  <c r="J53" i="1"/>
  <c r="K53" i="1"/>
  <c r="L53" i="1"/>
  <c r="M53" i="1"/>
  <c r="N53" i="1"/>
  <c r="O53" i="1"/>
  <c r="P53" i="1"/>
  <c r="Q53" i="1"/>
  <c r="R53" i="1"/>
  <c r="G54" i="1"/>
  <c r="H54" i="1"/>
  <c r="I54" i="1"/>
  <c r="J54" i="1"/>
  <c r="K54" i="1"/>
  <c r="L54" i="1"/>
  <c r="M54" i="1"/>
  <c r="N54" i="1"/>
  <c r="O54" i="1"/>
  <c r="P54" i="1"/>
  <c r="Q54" i="1"/>
  <c r="R54" i="1"/>
  <c r="G55" i="1"/>
  <c r="H55" i="1"/>
  <c r="I55" i="1"/>
  <c r="J55" i="1"/>
  <c r="K55" i="1"/>
  <c r="L55" i="1"/>
  <c r="M55" i="1"/>
  <c r="N55" i="1"/>
  <c r="O55" i="1"/>
  <c r="P55" i="1"/>
  <c r="Q55" i="1"/>
  <c r="R55" i="1"/>
  <c r="R109" i="1"/>
  <c r="Q109" i="1"/>
  <c r="P109" i="1"/>
  <c r="O109" i="1"/>
  <c r="N109" i="1"/>
  <c r="M109" i="1"/>
  <c r="L109" i="1"/>
  <c r="K109" i="1"/>
  <c r="J109" i="1"/>
  <c r="I109" i="1"/>
  <c r="H109" i="1"/>
  <c r="G109" i="1"/>
  <c r="R105" i="1"/>
  <c r="Q105" i="1"/>
  <c r="P105" i="1"/>
  <c r="O105" i="1"/>
  <c r="N105" i="1"/>
  <c r="M105" i="1"/>
  <c r="L105" i="1"/>
  <c r="K105" i="1"/>
  <c r="J105" i="1"/>
  <c r="I105" i="1"/>
  <c r="H105" i="1"/>
  <c r="G105" i="1"/>
  <c r="R94" i="1"/>
  <c r="Q94" i="1"/>
  <c r="P94" i="1"/>
  <c r="O94" i="1"/>
  <c r="N94" i="1"/>
  <c r="M94" i="1"/>
  <c r="L94" i="1"/>
  <c r="K94" i="1"/>
  <c r="J94" i="1"/>
  <c r="I94" i="1"/>
  <c r="H94" i="1"/>
  <c r="G94" i="1"/>
  <c r="R74" i="1"/>
  <c r="Q74" i="1"/>
  <c r="P74" i="1"/>
  <c r="O74" i="1"/>
  <c r="N74" i="1"/>
  <c r="M74" i="1"/>
  <c r="L74" i="1"/>
  <c r="K74" i="1"/>
  <c r="J74" i="1"/>
  <c r="I74" i="1"/>
  <c r="G74" i="1"/>
  <c r="R57" i="1"/>
  <c r="Q57" i="1"/>
  <c r="P57" i="1"/>
  <c r="O57" i="1"/>
  <c r="N57" i="1"/>
  <c r="M57" i="1"/>
  <c r="L57" i="1"/>
  <c r="K57" i="1"/>
  <c r="J57" i="1"/>
  <c r="I57" i="1"/>
  <c r="H57" i="1"/>
  <c r="G57" i="1"/>
  <c r="G35" i="1" l="1"/>
  <c r="H35" i="1"/>
  <c r="I35" i="1"/>
  <c r="J35" i="1"/>
  <c r="K35" i="1"/>
  <c r="L35" i="1"/>
  <c r="M35" i="1"/>
  <c r="N35" i="1"/>
  <c r="O35" i="1"/>
  <c r="P35" i="1"/>
  <c r="Q35" i="1"/>
  <c r="R35" i="1"/>
  <c r="G36" i="1"/>
  <c r="H36" i="1"/>
  <c r="I36" i="1"/>
  <c r="J36" i="1"/>
  <c r="K36" i="1"/>
  <c r="L36" i="1"/>
  <c r="M36" i="1"/>
  <c r="N36" i="1"/>
  <c r="O36" i="1"/>
  <c r="P36" i="1"/>
  <c r="Q36" i="1"/>
  <c r="R36" i="1"/>
  <c r="G37" i="1"/>
  <c r="H37" i="1"/>
  <c r="I37" i="1"/>
  <c r="J37" i="1"/>
  <c r="K37" i="1"/>
  <c r="L37" i="1"/>
  <c r="M37" i="1"/>
  <c r="N37" i="1"/>
  <c r="O37" i="1"/>
  <c r="P37" i="1"/>
  <c r="Q37" i="1"/>
  <c r="R37" i="1"/>
  <c r="G38" i="1"/>
  <c r="H38" i="1"/>
  <c r="I38" i="1"/>
  <c r="J38" i="1"/>
  <c r="K38" i="1"/>
  <c r="L38" i="1"/>
  <c r="M38" i="1"/>
  <c r="N38" i="1"/>
  <c r="O38" i="1"/>
  <c r="P38" i="1"/>
  <c r="Q38" i="1"/>
  <c r="R38" i="1"/>
  <c r="G39" i="1"/>
  <c r="H39" i="1"/>
  <c r="I39" i="1"/>
  <c r="J39" i="1"/>
  <c r="K39" i="1"/>
  <c r="L39" i="1"/>
  <c r="M39" i="1"/>
  <c r="N39" i="1"/>
  <c r="O39" i="1"/>
  <c r="P39" i="1"/>
  <c r="Q39" i="1"/>
  <c r="R39" i="1"/>
  <c r="G40" i="1"/>
  <c r="H40" i="1"/>
  <c r="I40" i="1"/>
  <c r="J40" i="1"/>
  <c r="K40" i="1"/>
  <c r="L40" i="1"/>
  <c r="M40" i="1"/>
  <c r="N40" i="1"/>
  <c r="O40" i="1"/>
  <c r="P40" i="1"/>
  <c r="Q40" i="1"/>
  <c r="R40" i="1"/>
  <c r="G41" i="1"/>
  <c r="H41" i="1"/>
  <c r="I41" i="1"/>
  <c r="J41" i="1"/>
  <c r="K41" i="1"/>
  <c r="L41" i="1"/>
  <c r="M41" i="1"/>
  <c r="N41" i="1"/>
  <c r="O41" i="1"/>
  <c r="P41" i="1"/>
  <c r="Q41" i="1"/>
  <c r="R41" i="1"/>
  <c r="G42" i="1"/>
  <c r="H42" i="1"/>
  <c r="I42" i="1"/>
  <c r="J42" i="1"/>
  <c r="K42" i="1"/>
  <c r="L42" i="1"/>
  <c r="M42" i="1"/>
  <c r="N42" i="1"/>
  <c r="O42" i="1"/>
  <c r="P42" i="1"/>
  <c r="Q42" i="1"/>
  <c r="R42" i="1"/>
  <c r="G43" i="1"/>
  <c r="H43" i="1"/>
  <c r="I43" i="1"/>
  <c r="J43" i="1"/>
  <c r="K43" i="1"/>
  <c r="L43" i="1"/>
  <c r="M43" i="1"/>
  <c r="N43" i="1"/>
  <c r="O43" i="1"/>
  <c r="P43" i="1"/>
  <c r="Q43" i="1"/>
  <c r="R43" i="1"/>
  <c r="G44" i="1"/>
  <c r="H44" i="1"/>
  <c r="I44" i="1"/>
  <c r="J44" i="1"/>
  <c r="K44" i="1"/>
  <c r="L44" i="1"/>
  <c r="M44" i="1"/>
  <c r="N44" i="1"/>
  <c r="O44" i="1"/>
  <c r="P44" i="1"/>
  <c r="Q44" i="1"/>
  <c r="R44" i="1"/>
  <c r="G45" i="1"/>
  <c r="H45" i="1"/>
  <c r="I45" i="1"/>
  <c r="J45" i="1"/>
  <c r="K45" i="1"/>
  <c r="L45" i="1"/>
  <c r="M45" i="1"/>
  <c r="N45" i="1"/>
  <c r="O45" i="1"/>
  <c r="P45" i="1"/>
  <c r="Q45" i="1"/>
  <c r="R45" i="1"/>
  <c r="R34" i="1"/>
  <c r="Q34" i="1"/>
  <c r="P34" i="1"/>
  <c r="O34" i="1"/>
  <c r="N34" i="1"/>
  <c r="M34" i="1"/>
  <c r="L34" i="1"/>
  <c r="K34" i="1"/>
  <c r="J34" i="1"/>
  <c r="I34" i="1"/>
  <c r="H34" i="1"/>
  <c r="G34" i="1"/>
  <c r="H13" i="1"/>
  <c r="I13" i="1"/>
  <c r="J13" i="1"/>
  <c r="K13" i="1"/>
  <c r="L13" i="1"/>
  <c r="M13" i="1"/>
  <c r="N13" i="1"/>
  <c r="O13" i="1"/>
  <c r="P13" i="1"/>
  <c r="Q13" i="1"/>
  <c r="R13" i="1"/>
  <c r="G14" i="1"/>
  <c r="H14" i="1"/>
  <c r="I14" i="1"/>
  <c r="J14" i="1"/>
  <c r="K14" i="1"/>
  <c r="L14" i="1"/>
  <c r="M14" i="1"/>
  <c r="N14" i="1"/>
  <c r="O14" i="1"/>
  <c r="P14" i="1"/>
  <c r="Q14" i="1"/>
  <c r="R14" i="1"/>
  <c r="G15" i="1"/>
  <c r="H15" i="1"/>
  <c r="I15" i="1"/>
  <c r="J15" i="1"/>
  <c r="K15" i="1"/>
  <c r="L15" i="1"/>
  <c r="M15" i="1"/>
  <c r="N15" i="1"/>
  <c r="O15" i="1"/>
  <c r="P15" i="1"/>
  <c r="Q15" i="1"/>
  <c r="R15" i="1"/>
  <c r="G16" i="1"/>
  <c r="H16" i="1"/>
  <c r="I16" i="1"/>
  <c r="J16" i="1"/>
  <c r="K16" i="1"/>
  <c r="L16" i="1"/>
  <c r="M16" i="1"/>
  <c r="N16" i="1"/>
  <c r="O16" i="1"/>
  <c r="P16" i="1"/>
  <c r="Q16" i="1"/>
  <c r="R16" i="1"/>
  <c r="G17" i="1"/>
  <c r="H17" i="1"/>
  <c r="I17" i="1"/>
  <c r="J17" i="1"/>
  <c r="K17" i="1"/>
  <c r="L17" i="1"/>
  <c r="M17" i="1"/>
  <c r="N17" i="1"/>
  <c r="O17" i="1"/>
  <c r="P17" i="1"/>
  <c r="Q17" i="1"/>
  <c r="R17" i="1"/>
  <c r="G18" i="1"/>
  <c r="H18" i="1"/>
  <c r="I18" i="1"/>
  <c r="J18" i="1"/>
  <c r="K18" i="1"/>
  <c r="L18" i="1"/>
  <c r="M18" i="1"/>
  <c r="N18" i="1"/>
  <c r="O18" i="1"/>
  <c r="P18" i="1"/>
  <c r="Q18" i="1"/>
  <c r="R18" i="1"/>
  <c r="G19" i="1"/>
  <c r="H19" i="1"/>
  <c r="I19" i="1"/>
  <c r="J19" i="1"/>
  <c r="K19" i="1"/>
  <c r="L19" i="1"/>
  <c r="M19" i="1"/>
  <c r="N19" i="1"/>
  <c r="O19" i="1"/>
  <c r="P19" i="1"/>
  <c r="Q19" i="1"/>
  <c r="R19" i="1"/>
  <c r="G20" i="1"/>
  <c r="H20" i="1"/>
  <c r="I20" i="1"/>
  <c r="J20" i="1"/>
  <c r="K20" i="1"/>
  <c r="L20" i="1"/>
  <c r="M20" i="1"/>
  <c r="N20" i="1"/>
  <c r="O20" i="1"/>
  <c r="P20" i="1"/>
  <c r="Q20" i="1"/>
  <c r="R20" i="1"/>
  <c r="G21" i="1"/>
  <c r="H21" i="1"/>
  <c r="I21" i="1"/>
  <c r="J21" i="1"/>
  <c r="K21" i="1"/>
  <c r="L21" i="1"/>
  <c r="M21" i="1"/>
  <c r="N21" i="1"/>
  <c r="O21" i="1"/>
  <c r="P21" i="1"/>
  <c r="Q21" i="1"/>
  <c r="R21" i="1"/>
  <c r="G22" i="1"/>
  <c r="H22" i="1"/>
  <c r="I22" i="1"/>
  <c r="J22" i="1"/>
  <c r="K22" i="1"/>
  <c r="L22" i="1"/>
  <c r="M22" i="1"/>
  <c r="N22" i="1"/>
  <c r="O22" i="1"/>
  <c r="P22" i="1"/>
  <c r="Q22" i="1"/>
  <c r="R22" i="1"/>
  <c r="G23" i="1"/>
  <c r="H23" i="1"/>
  <c r="I23" i="1"/>
  <c r="J23" i="1"/>
  <c r="K23" i="1"/>
  <c r="L23" i="1"/>
  <c r="M23" i="1"/>
  <c r="N23" i="1"/>
  <c r="O23" i="1"/>
  <c r="P23" i="1"/>
  <c r="Q23" i="1"/>
  <c r="R23" i="1"/>
  <c r="G24" i="1"/>
  <c r="H24" i="1"/>
  <c r="I24" i="1"/>
  <c r="J24" i="1"/>
  <c r="K24" i="1"/>
  <c r="L24" i="1"/>
  <c r="M24" i="1"/>
  <c r="N24" i="1"/>
  <c r="O24" i="1"/>
  <c r="P24" i="1"/>
  <c r="Q24" i="1"/>
  <c r="R24" i="1"/>
  <c r="G25" i="1"/>
  <c r="H25" i="1"/>
  <c r="I25" i="1"/>
  <c r="J25" i="1"/>
  <c r="K25" i="1"/>
  <c r="L25" i="1"/>
  <c r="M25" i="1"/>
  <c r="N25" i="1"/>
  <c r="O25" i="1"/>
  <c r="P25" i="1"/>
  <c r="Q25" i="1"/>
  <c r="R25" i="1"/>
  <c r="G26" i="1"/>
  <c r="H26" i="1"/>
  <c r="I26" i="1"/>
  <c r="J26" i="1"/>
  <c r="K26" i="1"/>
  <c r="L26" i="1"/>
  <c r="M26" i="1"/>
  <c r="N26" i="1"/>
  <c r="O26" i="1"/>
  <c r="P26" i="1"/>
  <c r="Q26" i="1"/>
  <c r="R26" i="1"/>
  <c r="G27" i="1"/>
  <c r="H27" i="1"/>
  <c r="I27" i="1"/>
  <c r="J27" i="1"/>
  <c r="K27" i="1"/>
  <c r="L27" i="1"/>
  <c r="M27" i="1"/>
  <c r="N27" i="1"/>
  <c r="O27" i="1"/>
  <c r="P27" i="1"/>
  <c r="Q27" i="1"/>
  <c r="R27" i="1"/>
  <c r="G28" i="1"/>
  <c r="H28" i="1"/>
  <c r="I28" i="1"/>
  <c r="J28" i="1"/>
  <c r="K28" i="1"/>
  <c r="L28" i="1"/>
  <c r="M28" i="1"/>
  <c r="N28" i="1"/>
  <c r="O28" i="1"/>
  <c r="P28" i="1"/>
  <c r="Q28" i="1"/>
  <c r="R28" i="1"/>
  <c r="G29" i="1"/>
  <c r="H29" i="1"/>
  <c r="I29" i="1"/>
  <c r="J29" i="1"/>
  <c r="K29" i="1"/>
  <c r="L29" i="1"/>
  <c r="M29" i="1"/>
  <c r="N29" i="1"/>
  <c r="O29" i="1"/>
  <c r="P29" i="1"/>
  <c r="Q29" i="1"/>
  <c r="R29" i="1"/>
  <c r="G30" i="1"/>
  <c r="H30" i="1"/>
  <c r="I30" i="1"/>
  <c r="J30" i="1"/>
  <c r="K30" i="1"/>
  <c r="L30" i="1"/>
  <c r="M30" i="1"/>
  <c r="N30" i="1"/>
  <c r="O30" i="1"/>
  <c r="P30" i="1"/>
  <c r="Q30" i="1"/>
  <c r="R30" i="1"/>
  <c r="G31" i="1"/>
  <c r="H31" i="1"/>
  <c r="I31" i="1"/>
  <c r="J31" i="1"/>
  <c r="K31" i="1"/>
  <c r="L31" i="1"/>
  <c r="M31" i="1"/>
  <c r="N31" i="1"/>
  <c r="O31" i="1"/>
  <c r="P31" i="1"/>
  <c r="Q31" i="1"/>
  <c r="R31" i="1"/>
  <c r="G32" i="1"/>
  <c r="H32" i="1"/>
  <c r="I32" i="1"/>
  <c r="J32" i="1"/>
  <c r="K32" i="1"/>
  <c r="L32" i="1"/>
  <c r="M32" i="1"/>
  <c r="N32" i="1"/>
  <c r="O32" i="1"/>
  <c r="P32" i="1"/>
  <c r="Q32" i="1"/>
  <c r="R32" i="1"/>
  <c r="H12" i="1"/>
  <c r="I12" i="1"/>
  <c r="J12" i="1"/>
  <c r="K12" i="1"/>
  <c r="L12" i="1"/>
  <c r="M12" i="1"/>
  <c r="N12" i="1"/>
  <c r="O12" i="1"/>
  <c r="P12" i="1"/>
  <c r="Q12" i="1"/>
  <c r="R12" i="1"/>
  <c r="G12" i="1"/>
  <c r="D99" i="1" l="1"/>
  <c r="G9" i="1" l="1"/>
  <c r="H9" i="1"/>
  <c r="I9" i="1"/>
  <c r="J9" i="1"/>
  <c r="K9" i="1"/>
  <c r="L9" i="1"/>
  <c r="M9" i="1"/>
  <c r="N9" i="1"/>
  <c r="O9" i="1"/>
  <c r="P9" i="1"/>
  <c r="Q9" i="1"/>
  <c r="R9" i="1"/>
  <c r="T25" i="1"/>
  <c r="J6" i="1" l="1"/>
  <c r="D62" i="1" l="1"/>
  <c r="E62" i="1"/>
  <c r="S158" i="1"/>
  <c r="H10" i="1"/>
  <c r="I10" i="1"/>
  <c r="J10" i="1"/>
  <c r="K10" i="1"/>
  <c r="L10" i="1"/>
  <c r="M10" i="1"/>
  <c r="N10" i="1"/>
  <c r="O10" i="1"/>
  <c r="P10" i="1"/>
  <c r="Q10" i="1"/>
  <c r="R10" i="1"/>
  <c r="G10" i="1"/>
  <c r="S99" i="1"/>
  <c r="E99" i="1"/>
  <c r="S62" i="1"/>
  <c r="T51" i="1" l="1"/>
  <c r="X51" i="1" s="1"/>
  <c r="G6" i="1"/>
  <c r="E101" i="1"/>
  <c r="E114" i="1"/>
  <c r="T26" i="1"/>
  <c r="X26" i="1" s="1"/>
  <c r="T79" i="1"/>
  <c r="X79" i="1" s="1"/>
  <c r="T60" i="1"/>
  <c r="X60" i="1" s="1"/>
  <c r="T98" i="1"/>
  <c r="X98" i="1" s="1"/>
  <c r="G99" i="1"/>
  <c r="G143" i="1" s="1"/>
  <c r="T66" i="1"/>
  <c r="X66" i="1" s="1"/>
  <c r="T105" i="1"/>
  <c r="X105" i="1" s="1"/>
  <c r="T92" i="1"/>
  <c r="X92" i="1" s="1"/>
  <c r="T91" i="1"/>
  <c r="X91" i="1" s="1"/>
  <c r="T36" i="1"/>
  <c r="X36" i="1" s="1"/>
  <c r="T94" i="1"/>
  <c r="X94" i="1" s="1"/>
  <c r="T82" i="1"/>
  <c r="X82" i="1" s="1"/>
  <c r="T52" i="1"/>
  <c r="X52" i="1" s="1"/>
  <c r="T53" i="1"/>
  <c r="X53" i="1" s="1"/>
  <c r="T54" i="1"/>
  <c r="X54" i="1" s="1"/>
  <c r="T55" i="1"/>
  <c r="X55" i="1" s="1"/>
  <c r="T37" i="1"/>
  <c r="X37" i="1" s="1"/>
  <c r="T45" i="1"/>
  <c r="X45" i="1" s="1"/>
  <c r="T38" i="1"/>
  <c r="X38" i="1" s="1"/>
  <c r="T39" i="1"/>
  <c r="X39" i="1" s="1"/>
  <c r="T95" i="1"/>
  <c r="X95" i="1" s="1"/>
  <c r="T70" i="1"/>
  <c r="X70" i="1" s="1"/>
  <c r="T71" i="1"/>
  <c r="X71" i="1" s="1"/>
  <c r="T72" i="1"/>
  <c r="X72" i="1" s="1"/>
  <c r="T111" i="1"/>
  <c r="X111" i="1" s="1"/>
  <c r="N99" i="1"/>
  <c r="N143" i="1" s="1"/>
  <c r="J99" i="1"/>
  <c r="J143" i="1" s="1"/>
  <c r="L99" i="1"/>
  <c r="L143" i="1" s="1"/>
  <c r="T78" i="1"/>
  <c r="X78" i="1" s="1"/>
  <c r="T81" i="1"/>
  <c r="X81" i="1" s="1"/>
  <c r="T75" i="1"/>
  <c r="X75" i="1" s="1"/>
  <c r="T61" i="1"/>
  <c r="X61" i="1" s="1"/>
  <c r="T96" i="1"/>
  <c r="X96" i="1" s="1"/>
  <c r="T97" i="1"/>
  <c r="X97" i="1" s="1"/>
  <c r="T87" i="1"/>
  <c r="X87" i="1" s="1"/>
  <c r="T83" i="1"/>
  <c r="X83" i="1" s="1"/>
  <c r="T24" i="1"/>
  <c r="X24" i="1" s="1"/>
  <c r="T110" i="1"/>
  <c r="X110" i="1" s="1"/>
  <c r="T47" i="1"/>
  <c r="X47" i="1" s="1"/>
  <c r="O99" i="1"/>
  <c r="O143" i="1" s="1"/>
  <c r="K99" i="1"/>
  <c r="K143" i="1" s="1"/>
  <c r="T77" i="1"/>
  <c r="X77" i="1" s="1"/>
  <c r="T80" i="1"/>
  <c r="X80" i="1" s="1"/>
  <c r="T76" i="1"/>
  <c r="X76" i="1" s="1"/>
  <c r="T74" i="1"/>
  <c r="X74" i="1" s="1"/>
  <c r="T65" i="1"/>
  <c r="X65" i="1" s="1"/>
  <c r="S101" i="1"/>
  <c r="S114" i="1" s="1"/>
  <c r="H62" i="1"/>
  <c r="H142" i="1" s="1"/>
  <c r="T34" i="1"/>
  <c r="X34" i="1" s="1"/>
  <c r="T49" i="1"/>
  <c r="X49" i="1" s="1"/>
  <c r="T69" i="1"/>
  <c r="X69" i="1" s="1"/>
  <c r="T67" i="1"/>
  <c r="X67" i="1" s="1"/>
  <c r="R99" i="1"/>
  <c r="R143" i="1" s="1"/>
  <c r="P99" i="1"/>
  <c r="P143" i="1" s="1"/>
  <c r="H99" i="1"/>
  <c r="H143" i="1" s="1"/>
  <c r="Q99" i="1"/>
  <c r="Q143" i="1" s="1"/>
  <c r="M99" i="1"/>
  <c r="M143" i="1" s="1"/>
  <c r="I99" i="1"/>
  <c r="I143" i="1" s="1"/>
  <c r="T106" i="1"/>
  <c r="X106" i="1" s="1"/>
  <c r="T109" i="1"/>
  <c r="X109" i="1" s="1"/>
  <c r="T90" i="1"/>
  <c r="X90" i="1" s="1"/>
  <c r="T85" i="1"/>
  <c r="X85" i="1" s="1"/>
  <c r="T88" i="1"/>
  <c r="X88" i="1" s="1"/>
  <c r="T86" i="1"/>
  <c r="X86" i="1" s="1"/>
  <c r="T84" i="1"/>
  <c r="X84" i="1" s="1"/>
  <c r="T21" i="1"/>
  <c r="X21" i="1" s="1"/>
  <c r="N62" i="1"/>
  <c r="N142" i="1" s="1"/>
  <c r="Q158" i="1"/>
  <c r="O158" i="1"/>
  <c r="M158" i="1"/>
  <c r="K158" i="1"/>
  <c r="I158" i="1"/>
  <c r="T20" i="1"/>
  <c r="X20" i="1" s="1"/>
  <c r="T27" i="1"/>
  <c r="X27" i="1" s="1"/>
  <c r="T68" i="1"/>
  <c r="X68" i="1" s="1"/>
  <c r="T89" i="1"/>
  <c r="X89" i="1" s="1"/>
  <c r="T59" i="1"/>
  <c r="X59" i="1" s="1"/>
  <c r="R62" i="1"/>
  <c r="R142" i="1" s="1"/>
  <c r="J62" i="1"/>
  <c r="T23" i="1"/>
  <c r="X23" i="1" s="1"/>
  <c r="G62" i="1"/>
  <c r="T12" i="1"/>
  <c r="X12" i="1" s="1"/>
  <c r="T15" i="1"/>
  <c r="X15" i="1" s="1"/>
  <c r="T19" i="1"/>
  <c r="X19" i="1" s="1"/>
  <c r="T50" i="1"/>
  <c r="X50" i="1" s="1"/>
  <c r="T48" i="1"/>
  <c r="X48" i="1" s="1"/>
  <c r="R158" i="1"/>
  <c r="P158" i="1"/>
  <c r="N158" i="1"/>
  <c r="L158" i="1"/>
  <c r="J158" i="1"/>
  <c r="H158" i="1"/>
  <c r="T57" i="1"/>
  <c r="X57" i="1" s="1"/>
  <c r="T58" i="1"/>
  <c r="X58" i="1" s="1"/>
  <c r="T35" i="1"/>
  <c r="X35" i="1" s="1"/>
  <c r="G158" i="1"/>
  <c r="X25" i="1"/>
  <c r="T30" i="1"/>
  <c r="X30" i="1" s="1"/>
  <c r="T28" i="1"/>
  <c r="X28" i="1" s="1"/>
  <c r="T44" i="1"/>
  <c r="X44" i="1" s="1"/>
  <c r="T42" i="1"/>
  <c r="X42" i="1" s="1"/>
  <c r="T43" i="1"/>
  <c r="X43" i="1" s="1"/>
  <c r="T40" i="1"/>
  <c r="X40" i="1" s="1"/>
  <c r="T41" i="1"/>
  <c r="X41" i="1" s="1"/>
  <c r="P62" i="1"/>
  <c r="P142" i="1" s="1"/>
  <c r="L62" i="1"/>
  <c r="L142" i="1" s="1"/>
  <c r="T32" i="1"/>
  <c r="X32" i="1" s="1"/>
  <c r="T22" i="1"/>
  <c r="X22" i="1" s="1"/>
  <c r="T29" i="1"/>
  <c r="X29" i="1" s="1"/>
  <c r="T107" i="1"/>
  <c r="X107" i="1" s="1"/>
  <c r="T31" i="1"/>
  <c r="X31" i="1" s="1"/>
  <c r="T112" i="1"/>
  <c r="X112" i="1" s="1"/>
  <c r="Q62" i="1"/>
  <c r="Q142" i="1" s="1"/>
  <c r="O62" i="1"/>
  <c r="O142" i="1" s="1"/>
  <c r="M62" i="1"/>
  <c r="M142" i="1" s="1"/>
  <c r="K62" i="1"/>
  <c r="K142" i="1" s="1"/>
  <c r="I62" i="1"/>
  <c r="I142" i="1" s="1"/>
  <c r="T17" i="1"/>
  <c r="X17" i="1" s="1"/>
  <c r="T18" i="1"/>
  <c r="X18" i="1" s="1"/>
  <c r="T16" i="1"/>
  <c r="X16" i="1" s="1"/>
  <c r="T13" i="1"/>
  <c r="X13" i="1" s="1"/>
  <c r="T14" i="1"/>
  <c r="X14" i="1" s="1"/>
  <c r="J101" i="1" l="1"/>
  <c r="J142" i="1"/>
  <c r="G101" i="1"/>
  <c r="G142" i="1"/>
  <c r="R101" i="1"/>
  <c r="R114" i="1" s="1"/>
  <c r="V55" i="1"/>
  <c r="V97" i="1"/>
  <c r="W97" i="1" s="1"/>
  <c r="I101" i="1"/>
  <c r="I114" i="1" s="1"/>
  <c r="P101" i="1"/>
  <c r="P114" i="1" s="1"/>
  <c r="V92" i="1"/>
  <c r="V106" i="1"/>
  <c r="W106" i="1" s="1"/>
  <c r="V91" i="1"/>
  <c r="W91" i="1" s="1"/>
  <c r="V80" i="1"/>
  <c r="W80" i="1" s="1"/>
  <c r="V38" i="1"/>
  <c r="W38" i="1" s="1"/>
  <c r="V96" i="1"/>
  <c r="W96" i="1" s="1"/>
  <c r="V31" i="1"/>
  <c r="W31" i="1" s="1"/>
  <c r="V51" i="1"/>
  <c r="W51" i="1" s="1"/>
  <c r="V12" i="1"/>
  <c r="W12" i="1" s="1"/>
  <c r="V89" i="1"/>
  <c r="W89" i="1" s="1"/>
  <c r="V35" i="1"/>
  <c r="W35" i="1" s="1"/>
  <c r="V20" i="1"/>
  <c r="W20" i="1" s="1"/>
  <c r="V87" i="1"/>
  <c r="W87" i="1" s="1"/>
  <c r="V61" i="1"/>
  <c r="W61" i="1" s="1"/>
  <c r="V78" i="1"/>
  <c r="W78" i="1" s="1"/>
  <c r="V26" i="1"/>
  <c r="W26" i="1" s="1"/>
  <c r="V50" i="1"/>
  <c r="W50" i="1" s="1"/>
  <c r="V81" i="1"/>
  <c r="W81" i="1" s="1"/>
  <c r="V29" i="1"/>
  <c r="W29" i="1" s="1"/>
  <c r="V13" i="1"/>
  <c r="W13" i="1" s="1"/>
  <c r="V53" i="1"/>
  <c r="W53" i="1" s="1"/>
  <c r="V68" i="1"/>
  <c r="W68" i="1" s="1"/>
  <c r="V76" i="1"/>
  <c r="W76" i="1" s="1"/>
  <c r="V32" i="1"/>
  <c r="W32" i="1" s="1"/>
  <c r="W16" i="1"/>
  <c r="V47" i="1"/>
  <c r="W47" i="1" s="1"/>
  <c r="V71" i="1"/>
  <c r="W71" i="1" s="1"/>
  <c r="V83" i="1"/>
  <c r="W83" i="1" s="1"/>
  <c r="V107" i="1"/>
  <c r="W107" i="1" s="1"/>
  <c r="W14" i="1"/>
  <c r="V74" i="1"/>
  <c r="W74" i="1" s="1"/>
  <c r="V27" i="1"/>
  <c r="W27" i="1" s="1"/>
  <c r="V45" i="1"/>
  <c r="W45" i="1" s="1"/>
  <c r="V57" i="1"/>
  <c r="W57" i="1" s="1"/>
  <c r="V90" i="1"/>
  <c r="W90" i="1" s="1"/>
  <c r="V94" i="1"/>
  <c r="W94" i="1" s="1"/>
  <c r="V18" i="1"/>
  <c r="W18" i="1" s="1"/>
  <c r="V65" i="1"/>
  <c r="W65" i="1" s="1"/>
  <c r="V77" i="1"/>
  <c r="W77" i="1" s="1"/>
  <c r="V25" i="1"/>
  <c r="W25" i="1" s="1"/>
  <c r="V43" i="1"/>
  <c r="W43" i="1" s="1"/>
  <c r="V49" i="1"/>
  <c r="W49" i="1" s="1"/>
  <c r="V88" i="1"/>
  <c r="W88" i="1" s="1"/>
  <c r="V28" i="1"/>
  <c r="W28" i="1" s="1"/>
  <c r="V34" i="1"/>
  <c r="W34" i="1" s="1"/>
  <c r="V52" i="1"/>
  <c r="W52" i="1" s="1"/>
  <c r="V67" i="1"/>
  <c r="W67" i="1" s="1"/>
  <c r="V79" i="1"/>
  <c r="W79" i="1" s="1"/>
  <c r="V110" i="1"/>
  <c r="W110" i="1" s="1"/>
  <c r="V40" i="1"/>
  <c r="W40" i="1" s="1"/>
  <c r="V85" i="1"/>
  <c r="W85" i="1" s="1"/>
  <c r="V23" i="1"/>
  <c r="W23" i="1" s="1"/>
  <c r="V41" i="1"/>
  <c r="W41" i="1" s="1"/>
  <c r="V58" i="1"/>
  <c r="W58" i="1" s="1"/>
  <c r="V86" i="1"/>
  <c r="W86" i="1" s="1"/>
  <c r="V95" i="1"/>
  <c r="W95" i="1" s="1"/>
  <c r="V44" i="1"/>
  <c r="W44" i="1" s="1"/>
  <c r="V69" i="1"/>
  <c r="W69" i="1" s="1"/>
  <c r="V105" i="1"/>
  <c r="W105" i="1" s="1"/>
  <c r="V21" i="1"/>
  <c r="W21" i="1" s="1"/>
  <c r="V39" i="1"/>
  <c r="W39" i="1" s="1"/>
  <c r="V60" i="1"/>
  <c r="W60" i="1" s="1"/>
  <c r="V84" i="1"/>
  <c r="W84" i="1" s="1"/>
  <c r="V109" i="1"/>
  <c r="W109" i="1" s="1"/>
  <c r="V24" i="1"/>
  <c r="W24" i="1" s="1"/>
  <c r="V42" i="1"/>
  <c r="W42" i="1" s="1"/>
  <c r="V48" i="1"/>
  <c r="W48" i="1" s="1"/>
  <c r="V75" i="1"/>
  <c r="W75" i="1" s="1"/>
  <c r="V30" i="1"/>
  <c r="W30" i="1" s="1"/>
  <c r="V54" i="1"/>
  <c r="W54" i="1" s="1"/>
  <c r="V98" i="1"/>
  <c r="W98" i="1" s="1"/>
  <c r="V19" i="1"/>
  <c r="W19" i="1" s="1"/>
  <c r="V37" i="1"/>
  <c r="W37" i="1" s="1"/>
  <c r="V70" i="1"/>
  <c r="W70" i="1" s="1"/>
  <c r="V82" i="1"/>
  <c r="W82" i="1" s="1"/>
  <c r="V36" i="1"/>
  <c r="W36" i="1" s="1"/>
  <c r="V112" i="1"/>
  <c r="W112" i="1" s="1"/>
  <c r="V17" i="1"/>
  <c r="W17" i="1" s="1"/>
  <c r="V72" i="1"/>
  <c r="W72" i="1" s="1"/>
  <c r="V111" i="1"/>
  <c r="W111" i="1" s="1"/>
  <c r="V59" i="1"/>
  <c r="W59" i="1" s="1"/>
  <c r="V22" i="1"/>
  <c r="W22" i="1" s="1"/>
  <c r="V15" i="1"/>
  <c r="W15" i="1" s="1"/>
  <c r="V66" i="1"/>
  <c r="W66" i="1" s="1"/>
  <c r="V99" i="1"/>
  <c r="W99" i="1" s="1"/>
  <c r="K101" i="1"/>
  <c r="K114" i="1" s="1"/>
  <c r="N101" i="1"/>
  <c r="N114" i="1" s="1"/>
  <c r="V62" i="1"/>
  <c r="W62" i="1" s="1"/>
  <c r="W55" i="1"/>
  <c r="W92" i="1"/>
  <c r="O101" i="1"/>
  <c r="O114" i="1" s="1"/>
  <c r="L101" i="1"/>
  <c r="L114" i="1" s="1"/>
  <c r="Q101" i="1"/>
  <c r="Q114" i="1" s="1"/>
  <c r="H101" i="1"/>
  <c r="H114" i="1" s="1"/>
  <c r="M101" i="1"/>
  <c r="M114" i="1" s="1"/>
  <c r="J114" i="1"/>
  <c r="T158" i="1"/>
  <c r="T99" i="1"/>
  <c r="X99" i="1" s="1"/>
  <c r="G114" i="1"/>
  <c r="T62" i="1"/>
  <c r="G116" i="1" l="1"/>
  <c r="H116" i="1" s="1"/>
  <c r="I116" i="1" s="1"/>
  <c r="J116" i="1" s="1"/>
  <c r="K116" i="1" s="1"/>
  <c r="L116" i="1" s="1"/>
  <c r="M116" i="1" s="1"/>
  <c r="N116" i="1" s="1"/>
  <c r="O116" i="1" s="1"/>
  <c r="P116" i="1" s="1"/>
  <c r="Q116" i="1" s="1"/>
  <c r="R116" i="1" s="1"/>
  <c r="V114" i="1"/>
  <c r="V101" i="1"/>
  <c r="T101" i="1"/>
  <c r="X62" i="1"/>
  <c r="T114" i="1" l="1"/>
  <c r="X114" i="1" s="1"/>
  <c r="X101" i="1"/>
</calcChain>
</file>

<file path=xl/sharedStrings.xml><?xml version="1.0" encoding="utf-8"?>
<sst xmlns="http://schemas.openxmlformats.org/spreadsheetml/2006/main" count="182" uniqueCount="124">
  <si>
    <t>Foundations</t>
  </si>
  <si>
    <t>Corporations</t>
  </si>
  <si>
    <t>Personnel</t>
  </si>
  <si>
    <t>Other than Personnel Expenses</t>
  </si>
  <si>
    <t>Rent</t>
  </si>
  <si>
    <t>Utilities</t>
  </si>
  <si>
    <t>Travel</t>
  </si>
  <si>
    <t>Printing</t>
  </si>
  <si>
    <t>Technology</t>
  </si>
  <si>
    <t>ROLLING CASH BALANCE</t>
  </si>
  <si>
    <t>Yellow = INPUT (data entry)</t>
  </si>
  <si>
    <t>Grey = OUTPUT (No data entry)</t>
  </si>
  <si>
    <t>CASH RECEIPTS</t>
  </si>
  <si>
    <t>CASH DISBURSEMENTS</t>
  </si>
  <si>
    <t>Total Cash Receipts</t>
  </si>
  <si>
    <t>Total Cash Disbursements</t>
  </si>
  <si>
    <t>There-
after</t>
  </si>
  <si>
    <t>Prior Year Receivables</t>
  </si>
  <si>
    <t>Prior Year Accruals</t>
  </si>
  <si>
    <t>[line item]</t>
  </si>
  <si>
    <t>Contributions &amp; Support</t>
  </si>
  <si>
    <t>Federal</t>
  </si>
  <si>
    <t>Other Revenue</t>
  </si>
  <si>
    <t>Miscellaneous</t>
  </si>
  <si>
    <t>TOTAL</t>
  </si>
  <si>
    <t>NET CASH EXCESS (SHORTFALL)</t>
  </si>
  <si>
    <t>Other</t>
  </si>
  <si>
    <t>Beginning Cash Balance</t>
  </si>
  <si>
    <t>Yes</t>
  </si>
  <si>
    <t>No</t>
  </si>
  <si>
    <t>Current Year Budget</t>
  </si>
  <si>
    <t>KEY:</t>
  </si>
  <si>
    <t>Cash Flow Projection Worksheet: Instructions</t>
  </si>
  <si>
    <t xml:space="preserve">The attached worksheet is a template for projecting an organization's cash flow across the fiscal year, identifying in advance any potential cash shortfalls that may need to be addressed. </t>
  </si>
  <si>
    <t>The instructions below explain, step-by-step, how to use the worksheet.</t>
  </si>
  <si>
    <t xml:space="preserve">Fiscal Year Begins (month) </t>
  </si>
  <si>
    <t>Enter the organization's cash balance as of the beginning of the fiscal year.</t>
  </si>
  <si>
    <t>Instructions</t>
  </si>
  <si>
    <t>Cell / Column / Row</t>
  </si>
  <si>
    <t>Enter any prior year's receivables or payables/accruals carried forward into the current year.</t>
  </si>
  <si>
    <t>Spread</t>
  </si>
  <si>
    <r>
      <t xml:space="preserve">Select the </t>
    </r>
    <r>
      <rPr>
        <i/>
        <sz val="10"/>
        <rFont val="Arial"/>
        <family val="2"/>
      </rPr>
      <t>first</t>
    </r>
    <r>
      <rPr>
        <sz val="10"/>
        <rFont val="Arial"/>
        <family val="2"/>
      </rPr>
      <t xml:space="preserve"> month of the organization's fiscal year from the drop-down menu. This will automatically populate the 12 months of the organization's fiscal year across the header of the projection table.</t>
    </r>
  </si>
  <si>
    <t>OUTPUT</t>
  </si>
  <si>
    <t>Net Cash Excess (Shortfall)</t>
  </si>
  <si>
    <t>Rolling Cash Balance</t>
  </si>
  <si>
    <t>Column D</t>
  </si>
  <si>
    <t>Column V</t>
  </si>
  <si>
    <t>CAPITAL AND FINANCING</t>
  </si>
  <si>
    <t>Cash received from credit line</t>
  </si>
  <si>
    <t>Cash received from loans/financing</t>
  </si>
  <si>
    <t>Cash Receipts</t>
  </si>
  <si>
    <t>Cash Disbursements</t>
  </si>
  <si>
    <t>Individual contributions</t>
  </si>
  <si>
    <t>Investment income</t>
  </si>
  <si>
    <t>Program service fees</t>
  </si>
  <si>
    <t>Special events</t>
  </si>
  <si>
    <t>Foundation grants receivable</t>
  </si>
  <si>
    <t>Collection of other receivables</t>
  </si>
  <si>
    <t>Salaries &amp; wages</t>
  </si>
  <si>
    <t>Payroll taxes</t>
  </si>
  <si>
    <t>Medical benefits</t>
  </si>
  <si>
    <t>Pension contributions</t>
  </si>
  <si>
    <t>Professional services</t>
  </si>
  <si>
    <t xml:space="preserve">Conferences &amp; meetings </t>
  </si>
  <si>
    <t>Interest expense</t>
  </si>
  <si>
    <t>Capital purchases</t>
  </si>
  <si>
    <t>Repayment of loan principal</t>
  </si>
  <si>
    <t>Repayment of credit line principal</t>
  </si>
  <si>
    <t>[additional line item]</t>
  </si>
  <si>
    <t>Government Contracts</t>
  </si>
  <si>
    <t>Cell D3</t>
  </si>
  <si>
    <t>Cell D4</t>
  </si>
  <si>
    <t>INPUTS</t>
  </si>
  <si>
    <t xml:space="preserve">MONITORING </t>
  </si>
  <si>
    <t>[Foundation grant]</t>
  </si>
  <si>
    <t>[Corporate contribution]</t>
  </si>
  <si>
    <t>[federal contract]</t>
  </si>
  <si>
    <t>State/Local</t>
  </si>
  <si>
    <t>[state/local contract]</t>
  </si>
  <si>
    <t>Other (e.g. workers' comp, disability)</t>
  </si>
  <si>
    <t xml:space="preserve">Cash Flow Projection: </t>
  </si>
  <si>
    <r>
      <t>Enter the total budget for the fiscal year for each of the line items under "Cash Receipts," "Cash Disbursements," and "Capital and Financing." (</t>
    </r>
    <r>
      <rPr>
        <b/>
        <sz val="10"/>
        <rFont val="Arial"/>
        <family val="2"/>
      </rPr>
      <t xml:space="preserve">Note: </t>
    </r>
    <r>
      <rPr>
        <sz val="10"/>
        <rFont val="Arial"/>
        <family val="2"/>
      </rPr>
      <t>do not include non-cash items such as depreciation.) To add individual or additional line items under a category, click the "+" buttons in the left margin of the spreadsheet.</t>
    </r>
  </si>
  <si>
    <t>Column E</t>
  </si>
  <si>
    <t>Prior Year Carryover</t>
  </si>
  <si>
    <t>Updates</t>
  </si>
  <si>
    <t>Special events expenses</t>
  </si>
  <si>
    <t>Excess (Shortfall) from operations</t>
  </si>
  <si>
    <t>Transfers from savings/investments</t>
  </si>
  <si>
    <t>Transfers to savings/investments</t>
  </si>
  <si>
    <t>Row 112</t>
  </si>
  <si>
    <t>Row 114</t>
  </si>
  <si>
    <t>Please Note: This document is made available by Fiscal Management Associates, LLC (FMA), for informational purposes only and does not constitute financial or professional advice. The information provided in this document is of a general nature and does not take into account your individual objectives, financial situation or needs. It should not be used, relied upon or treated as a substitute for specific professional advice. FMA recommends that you obtain your own independent professional advice before making any decision in relation to your particular requirements or circumstances. FMA does not warrant the accuracy, completeness or currency of the information provided on and made available through this document. By viewing or using this document, you acknowledge and agree that any reliance upon or use of any information made available through this document shall be entirely at your own risk. FMA shall not be liable for any loss or damage, whether direct or indirect, and however caused, to any person or organization arising from the use of (or reliance upon) information provided on and made available through this document.</t>
  </si>
  <si>
    <t>Remaining to Budget</t>
  </si>
  <si>
    <t>Year-to-Date</t>
  </si>
  <si>
    <t>Actuals through</t>
  </si>
  <si>
    <t>Projected Variance</t>
  </si>
  <si>
    <t>Fiscal Year Begins (month)</t>
  </si>
  <si>
    <t>Actuals Through</t>
  </si>
  <si>
    <t>When updating the worksheet with monthly actuals (see "Monitoring" section below), select the month through which actual results are in the spreadsheet from the drop-down menu.</t>
  </si>
  <si>
    <t>Cell D5</t>
  </si>
  <si>
    <t>Current Yr Budget</t>
  </si>
  <si>
    <t>Shows the cash-basis surplus or deficit for the individual month.</t>
  </si>
  <si>
    <t>Shows the cumulative cash position as of that month (i.e. the beginning cash balance for the month plus or minus that month's surplus or deficit). If this amount is negative or only narrowly positive, it indicates a potential cash shortage during the month. Steps should be taken to address this shortage in advance (e.g. accelerating receipts, delaying disbursements, securing a loan or line of credit).</t>
  </si>
  <si>
    <r>
      <t xml:space="preserve">In order to make this tool an effective basis for ongoing planning and decision-making, it is important to </t>
    </r>
    <r>
      <rPr>
        <b/>
        <sz val="10"/>
        <rFont val="Arial"/>
        <family val="2"/>
      </rPr>
      <t>update the spreadsheet each month based on actual results</t>
    </r>
    <r>
      <rPr>
        <sz val="10"/>
        <rFont val="Arial"/>
        <family val="2"/>
      </rPr>
      <t xml:space="preserve">. On a monthly basis, replace the originally projected receipts and disbursements for each line item with the </t>
    </r>
    <r>
      <rPr>
        <b/>
        <sz val="10"/>
        <rFont val="Arial"/>
        <family val="2"/>
      </rPr>
      <t>actual</t>
    </r>
    <r>
      <rPr>
        <sz val="10"/>
        <rFont val="Arial"/>
        <family val="2"/>
      </rPr>
      <t xml:space="preserve"> amount received or disbursed for that item.</t>
    </r>
  </si>
  <si>
    <t>Actuals Through (cell D4)</t>
  </si>
  <si>
    <t>Once you input the actuals for a month, select the month through which actual results have been entered from the drop-down box in cell D4. The columns including the months with actuals will be shaded gray to represent the completed portion of the year.</t>
  </si>
  <si>
    <t xml:space="preserve">This column will show the difference between the year-to-date actual results and the total budget for the year for that line item, representing the amount of cash remaining to be received or disbursed for the year. </t>
  </si>
  <si>
    <t>Column W</t>
  </si>
  <si>
    <t xml:space="preserve">This column will show any projected variance for each line item, based on the difference between the original budgeted amount (in column E) and the total of actual and projected receipts or disbursements over the 12 months of the year. </t>
  </si>
  <si>
    <t>This column will show the year-to-date total of cash receipts and cash disbursements for each line item, based on the month through which actual results have been updated. (Note: if no month is selected in the "Actuals Through" cell (D4), this column will report "FALSE.")</t>
  </si>
  <si>
    <t>Spread Evenly?</t>
  </si>
  <si>
    <t>For each line item, enter the amount expected to be received or disbursed in cash in each month in the column corresponding to that month. (Note, if some or all of a budget item is not expected to be received or disbursed as cash during the current year, enter any cash expected to be received or disbursed in subsequent year(s) in column S ("Thereafter")).</t>
  </si>
  <si>
    <t>Columns G - R</t>
  </si>
  <si>
    <t>Column X</t>
  </si>
  <si>
    <r>
      <t xml:space="preserve">For any differences between original projections and actual results that are due to a </t>
    </r>
    <r>
      <rPr>
        <i/>
        <sz val="10"/>
        <rFont val="Arial"/>
        <family val="2"/>
      </rPr>
      <t>timing</t>
    </r>
    <r>
      <rPr>
        <sz val="10"/>
        <rFont val="Arial"/>
        <family val="2"/>
      </rPr>
      <t xml:space="preserve"> discrepancy (e.g. a receipt/disbursement originally expected in March has been postponed until May), adjust the projected amount for the relevant future month to reflect the new assumption on timing of receipt or disbursement. For any differences between original projections and actual results that are due to a permanent change (e.g. a receipt/disbursement originally expected in March will not happen at all), adjust the projected amount for the relevant month and the difference will appear in the "Projected Variance" column (X). </t>
    </r>
  </si>
  <si>
    <t>For any item that will be disbursed or received in equal installments across the 12 months of the year, select "Yes" from the "Spread Evenly?" drop-down in Column F. This will automatically distribute the total budgeted amount for that item across the 12 months. If the amount of a line item that will be received or disbursed varies from month to month, select "No" or leave blank and manually enter the amount to be paid or disbursed in each month.</t>
  </si>
  <si>
    <t>Column F</t>
  </si>
  <si>
    <t>© Fiscal Management Associates, LLC, 2018. All rights reserved.</t>
  </si>
  <si>
    <t xml:space="preserve">Note on cell protection: </t>
  </si>
  <si>
    <t>The formula (gray) cells in these worksheets are protected to prevent accidental modification that could impair the functionality of the worksheets. For an expert user wishing to override these protections in order to modify formulas or the structure of the template, the process is outlined below. Please be aware that such modifications may lead to errors or inaccuracies if not done appropriately and checked carefully.
To remove cell protections:
• Click on the cell or cells that you wish to unlock
• Under the “Data” menu, select “Data Validation”
• A dialog box will open—click “Clear All” at the bottom of that box (if you wish to unlock all of the cells on that worksheet, also check the box that says “Apply these changes to all other cells with the same settings”)</t>
  </si>
  <si>
    <r>
      <t xml:space="preserve">Graphs </t>
    </r>
    <r>
      <rPr>
        <sz val="10"/>
        <rFont val="Arial"/>
        <family val="2"/>
      </rPr>
      <t>tab</t>
    </r>
  </si>
  <si>
    <t>© Fiscal Management Associates, LLC, 2019. All rights reserved.</t>
  </si>
  <si>
    <r>
      <t>Cash Flow Projection</t>
    </r>
    <r>
      <rPr>
        <sz val="10"/>
        <rFont val="Arial"/>
        <family val="2"/>
      </rPr>
      <t xml:space="preserve"> tab</t>
    </r>
  </si>
  <si>
    <t>The Graphs tab provides a visual representation of the monthly cash balance and monthly cash receipts and disbursements. This populates automatically based on the inputs and results of the Cash Flow Projection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</si>
</sst>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 numFmtId="166" formatCode="mmmm"/>
    <numFmt numFmtId="167" formatCode="mmm"/>
    <numFmt numFmtId="168" formatCode="_(&quot;$&quot;* #,##0_);_(&quot;$&quot;* \(#,##0\);_(&quot;$&quot;* &quot;-&quot;??_);_(@_)"/>
  </numFmts>
  <fonts count="28" x14ac:knownFonts="1">
    <font>
      <sz val="10"/>
      <name val="Arial"/>
    </font>
    <font>
      <b/>
      <sz val="10"/>
      <name val="Arial"/>
      <family val="2"/>
    </font>
    <font>
      <b/>
      <sz val="10"/>
      <color indexed="8"/>
      <name val="Arial"/>
      <family val="2"/>
    </font>
    <font>
      <sz val="10"/>
      <color indexed="8"/>
      <name val="Arial"/>
      <family val="2"/>
    </font>
    <font>
      <sz val="10"/>
      <name val="Arial"/>
      <family val="2"/>
    </font>
    <font>
      <sz val="8"/>
      <name val="Arial"/>
      <family val="2"/>
    </font>
    <font>
      <b/>
      <sz val="10"/>
      <color theme="0"/>
      <name val="Arial"/>
      <family val="2"/>
    </font>
    <font>
      <i/>
      <sz val="10"/>
      <color indexed="8"/>
      <name val="Arial"/>
      <family val="2"/>
    </font>
    <font>
      <sz val="10"/>
      <color indexed="9"/>
      <name val="Arial"/>
      <family val="2"/>
    </font>
    <font>
      <b/>
      <sz val="13"/>
      <name val="Arial"/>
      <family val="2"/>
    </font>
    <font>
      <b/>
      <i/>
      <sz val="10"/>
      <color theme="0"/>
      <name val="Arial"/>
      <family val="2"/>
    </font>
    <font>
      <b/>
      <i/>
      <sz val="9"/>
      <color theme="0"/>
      <name val="Arial"/>
      <family val="2"/>
    </font>
    <font>
      <b/>
      <i/>
      <sz val="10"/>
      <color indexed="8"/>
      <name val="Arial"/>
      <family val="2"/>
    </font>
    <font>
      <b/>
      <i/>
      <sz val="10"/>
      <name val="Arial"/>
      <family val="2"/>
    </font>
    <font>
      <i/>
      <sz val="10"/>
      <name val="Arial"/>
      <family val="2"/>
    </font>
    <font>
      <sz val="9"/>
      <name val="Arial"/>
      <family val="2"/>
    </font>
    <font>
      <b/>
      <sz val="9"/>
      <name val="Arial"/>
      <family val="2"/>
    </font>
    <font>
      <b/>
      <sz val="9"/>
      <color indexed="8"/>
      <name val="Arial"/>
      <family val="2"/>
    </font>
    <font>
      <sz val="9"/>
      <color indexed="8"/>
      <name val="Arial"/>
      <family val="2"/>
    </font>
    <font>
      <sz val="10"/>
      <name val="Arial"/>
      <family val="2"/>
    </font>
    <font>
      <b/>
      <sz val="16"/>
      <name val="Arial"/>
      <family val="2"/>
    </font>
    <font>
      <b/>
      <sz val="14"/>
      <name val="Arial"/>
      <family val="2"/>
    </font>
    <font>
      <b/>
      <sz val="8"/>
      <color theme="0"/>
      <name val="Arial"/>
      <family val="2"/>
    </font>
    <font>
      <b/>
      <u/>
      <sz val="10"/>
      <name val="Arial"/>
      <family val="2"/>
    </font>
    <font>
      <b/>
      <i/>
      <u/>
      <sz val="10"/>
      <name val="Arial"/>
      <family val="2"/>
    </font>
    <font>
      <i/>
      <sz val="8"/>
      <name val="Arial"/>
      <family val="2"/>
    </font>
    <font>
      <sz val="10"/>
      <name val="Arial"/>
    </font>
    <font>
      <b/>
      <i/>
      <sz val="10"/>
      <color theme="0" tint="-0.499984740745262"/>
      <name val="Arial"/>
      <family val="2"/>
    </font>
  </fonts>
  <fills count="9">
    <fill>
      <patternFill patternType="none"/>
    </fill>
    <fill>
      <patternFill patternType="gray125"/>
    </fill>
    <fill>
      <patternFill patternType="solid">
        <fgColor theme="3"/>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A3"/>
        <bgColor indexed="64"/>
      </patternFill>
    </fill>
    <fill>
      <patternFill patternType="solid">
        <fgColor rgb="FFFFFF99"/>
        <bgColor indexed="64"/>
      </patternFill>
    </fill>
    <fill>
      <patternFill patternType="solid">
        <fgColor rgb="FF92D050"/>
        <bgColor indexed="64"/>
      </patternFill>
    </fill>
  </fills>
  <borders count="44">
    <border>
      <left/>
      <right/>
      <top/>
      <bottom/>
      <diagonal/>
    </border>
    <border>
      <left/>
      <right/>
      <top style="thin">
        <color indexed="64"/>
      </top>
      <bottom style="double">
        <color indexed="64"/>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double">
        <color indexed="64"/>
      </top>
      <bottom/>
      <diagonal/>
    </border>
    <border>
      <left/>
      <right/>
      <top style="double">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double">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
      <left style="medium">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medium">
        <color indexed="64"/>
      </bottom>
      <diagonal/>
    </border>
  </borders>
  <cellStyleXfs count="3">
    <xf numFmtId="0" fontId="0" fillId="0" borderId="0"/>
    <xf numFmtId="43" fontId="19" fillId="0" borderId="0" applyFont="0" applyFill="0" applyBorder="0" applyAlignment="0" applyProtection="0"/>
    <xf numFmtId="44" fontId="26" fillId="0" borderId="0" applyFont="0" applyFill="0" applyBorder="0" applyAlignment="0" applyProtection="0"/>
  </cellStyleXfs>
  <cellXfs count="230">
    <xf numFmtId="0" fontId="0" fillId="0" borderId="0" xfId="0"/>
    <xf numFmtId="0" fontId="4" fillId="0" borderId="0" xfId="0" applyFont="1"/>
    <xf numFmtId="0" fontId="4" fillId="5" borderId="0" xfId="0" applyFont="1" applyFill="1" applyBorder="1" applyAlignment="1">
      <alignment horizontal="left"/>
    </xf>
    <xf numFmtId="0" fontId="4" fillId="5" borderId="0" xfId="0" applyNumberFormat="1" applyFont="1" applyFill="1" applyBorder="1" applyAlignment="1">
      <alignment horizontal="left"/>
    </xf>
    <xf numFmtId="3" fontId="1" fillId="3" borderId="16" xfId="0" applyNumberFormat="1" applyFont="1" applyFill="1" applyBorder="1" applyAlignment="1">
      <alignment horizontal="right"/>
    </xf>
    <xf numFmtId="37" fontId="1" fillId="3" borderId="16" xfId="0" applyNumberFormat="1" applyFont="1" applyFill="1" applyBorder="1" applyAlignment="1">
      <alignment horizontal="right"/>
    </xf>
    <xf numFmtId="0" fontId="2" fillId="5" borderId="7" xfId="0" applyNumberFormat="1" applyFont="1" applyFill="1" applyBorder="1"/>
    <xf numFmtId="0" fontId="2" fillId="5" borderId="0" xfId="0" applyNumberFormat="1" applyFont="1" applyFill="1" applyBorder="1"/>
    <xf numFmtId="0" fontId="4" fillId="5" borderId="7" xfId="0" applyFont="1" applyFill="1" applyBorder="1"/>
    <xf numFmtId="0" fontId="8" fillId="0" borderId="0" xfId="0" applyFont="1" applyFill="1" applyAlignment="1">
      <alignment horizontal="center"/>
    </xf>
    <xf numFmtId="0" fontId="4" fillId="0" borderId="0" xfId="0" applyFont="1" applyFill="1"/>
    <xf numFmtId="0" fontId="4" fillId="0" borderId="0" xfId="0" applyFont="1" applyFill="1" applyBorder="1"/>
    <xf numFmtId="0" fontId="2" fillId="0" borderId="7" xfId="0" applyNumberFormat="1" applyFont="1" applyFill="1" applyBorder="1" applyAlignment="1">
      <alignment horizontal="left"/>
    </xf>
    <xf numFmtId="0" fontId="3" fillId="5" borderId="0" xfId="0" applyNumberFormat="1" applyFont="1" applyFill="1" applyBorder="1"/>
    <xf numFmtId="0" fontId="2" fillId="5" borderId="0" xfId="0" applyNumberFormat="1" applyFont="1" applyFill="1" applyBorder="1" applyAlignment="1">
      <alignment horizontal="left"/>
    </xf>
    <xf numFmtId="0" fontId="10" fillId="2" borderId="4" xfId="0" applyFont="1" applyFill="1" applyBorder="1" applyAlignment="1">
      <alignment horizontal="center"/>
    </xf>
    <xf numFmtId="0" fontId="10" fillId="2" borderId="5" xfId="0" applyFont="1" applyFill="1" applyBorder="1" applyAlignment="1">
      <alignment horizontal="center"/>
    </xf>
    <xf numFmtId="0" fontId="11" fillId="2" borderId="5" xfId="0" applyFont="1" applyFill="1" applyBorder="1" applyAlignment="1">
      <alignment horizontal="center" wrapText="1"/>
    </xf>
    <xf numFmtId="0" fontId="12" fillId="3" borderId="10" xfId="0" applyNumberFormat="1" applyFont="1" applyFill="1" applyBorder="1"/>
    <xf numFmtId="0" fontId="13" fillId="3" borderId="10" xfId="0" applyFont="1" applyFill="1" applyBorder="1"/>
    <xf numFmtId="3" fontId="14" fillId="5" borderId="0" xfId="0" applyNumberFormat="1" applyFont="1" applyFill="1" applyBorder="1"/>
    <xf numFmtId="37" fontId="14" fillId="5" borderId="0" xfId="0" applyNumberFormat="1" applyFont="1" applyFill="1" applyBorder="1"/>
    <xf numFmtId="0" fontId="14" fillId="5" borderId="7" xfId="0" applyFont="1" applyFill="1" applyBorder="1"/>
    <xf numFmtId="0" fontId="14" fillId="5" borderId="0" xfId="0" applyFont="1" applyFill="1" applyBorder="1" applyAlignment="1">
      <alignment horizontal="left"/>
    </xf>
    <xf numFmtId="0" fontId="14" fillId="0" borderId="0" xfId="0" applyNumberFormat="1" applyFont="1" applyFill="1" applyBorder="1"/>
    <xf numFmtId="37" fontId="15" fillId="5" borderId="0" xfId="0" applyNumberFormat="1" applyFont="1" applyFill="1" applyBorder="1"/>
    <xf numFmtId="5" fontId="16" fillId="4" borderId="1" xfId="0" applyNumberFormat="1" applyFont="1" applyFill="1" applyBorder="1" applyAlignment="1">
      <alignment horizontal="right"/>
    </xf>
    <xf numFmtId="0" fontId="15" fillId="0" borderId="0" xfId="0" applyNumberFormat="1" applyFont="1" applyFill="1" applyBorder="1"/>
    <xf numFmtId="3" fontId="15" fillId="5" borderId="0" xfId="0" applyNumberFormat="1" applyFont="1" applyFill="1" applyBorder="1"/>
    <xf numFmtId="3" fontId="15" fillId="0" borderId="0" xfId="0" applyNumberFormat="1" applyFont="1" applyFill="1" applyBorder="1"/>
    <xf numFmtId="3" fontId="16" fillId="5" borderId="0" xfId="0" applyNumberFormat="1" applyFont="1" applyFill="1" applyBorder="1" applyAlignment="1">
      <alignment horizontal="right"/>
    </xf>
    <xf numFmtId="37" fontId="16" fillId="5" borderId="0" xfId="0" applyNumberFormat="1" applyFont="1" applyFill="1" applyBorder="1" applyAlignment="1">
      <alignment horizontal="right"/>
    </xf>
    <xf numFmtId="42" fontId="16" fillId="5" borderId="0" xfId="0" applyNumberFormat="1" applyFont="1" applyFill="1" applyBorder="1" applyAlignment="1">
      <alignment horizontal="right"/>
    </xf>
    <xf numFmtId="0" fontId="15" fillId="5" borderId="0" xfId="0" applyFont="1" applyFill="1" applyBorder="1" applyAlignment="1">
      <alignment horizontal="left"/>
    </xf>
    <xf numFmtId="3" fontId="15" fillId="5" borderId="0" xfId="0" applyNumberFormat="1" applyFont="1" applyFill="1" applyBorder="1" applyAlignment="1">
      <alignment horizontal="right"/>
    </xf>
    <xf numFmtId="37" fontId="15" fillId="5" borderId="0" xfId="0" applyNumberFormat="1" applyFont="1" applyFill="1" applyBorder="1" applyAlignment="1">
      <alignment horizontal="right"/>
    </xf>
    <xf numFmtId="0" fontId="15" fillId="5" borderId="0" xfId="0" applyNumberFormat="1" applyFont="1" applyFill="1" applyBorder="1" applyAlignment="1">
      <alignment horizontal="left"/>
    </xf>
    <xf numFmtId="3" fontId="15" fillId="0" borderId="0" xfId="0" applyNumberFormat="1" applyFont="1" applyFill="1" applyBorder="1" applyAlignment="1">
      <alignment horizontal="right"/>
    </xf>
    <xf numFmtId="0" fontId="15" fillId="0" borderId="0" xfId="0" applyNumberFormat="1" applyFont="1" applyFill="1" applyBorder="1" applyAlignment="1">
      <alignment horizontal="right"/>
    </xf>
    <xf numFmtId="37" fontId="15" fillId="0" borderId="0" xfId="0" applyNumberFormat="1" applyFont="1" applyFill="1" applyBorder="1" applyAlignment="1">
      <alignment horizontal="right"/>
    </xf>
    <xf numFmtId="164" fontId="16" fillId="4" borderId="1" xfId="0" applyNumberFormat="1" applyFont="1" applyFill="1" applyBorder="1" applyAlignment="1">
      <alignment horizontal="right"/>
    </xf>
    <xf numFmtId="0" fontId="17" fillId="5" borderId="0" xfId="0" applyNumberFormat="1" applyFont="1" applyFill="1" applyBorder="1" applyAlignment="1">
      <alignment horizontal="left"/>
    </xf>
    <xf numFmtId="0" fontId="18" fillId="5" borderId="0" xfId="0" applyNumberFormat="1" applyFont="1" applyFill="1" applyBorder="1"/>
    <xf numFmtId="37" fontId="18" fillId="5" borderId="0" xfId="0" applyNumberFormat="1" applyFont="1" applyFill="1" applyBorder="1" applyAlignment="1">
      <alignment horizontal="right"/>
    </xf>
    <xf numFmtId="42" fontId="16" fillId="4" borderId="2" xfId="0" applyNumberFormat="1" applyFont="1" applyFill="1" applyBorder="1" applyAlignment="1">
      <alignment horizontal="right"/>
    </xf>
    <xf numFmtId="0" fontId="17" fillId="5" borderId="0" xfId="0" applyNumberFormat="1" applyFont="1" applyFill="1" applyBorder="1"/>
    <xf numFmtId="5" fontId="17" fillId="5" borderId="1" xfId="0" applyNumberFormat="1" applyFont="1" applyFill="1" applyBorder="1" applyAlignment="1">
      <alignment horizontal="left"/>
    </xf>
    <xf numFmtId="37" fontId="17" fillId="0" borderId="0" xfId="0" applyNumberFormat="1" applyFont="1" applyBorder="1" applyAlignment="1">
      <alignment horizontal="right" indent="1"/>
    </xf>
    <xf numFmtId="0" fontId="18" fillId="5" borderId="0" xfId="0" applyNumberFormat="1" applyFont="1" applyFill="1" applyBorder="1" applyAlignment="1">
      <alignment horizontal="left"/>
    </xf>
    <xf numFmtId="0" fontId="3" fillId="5" borderId="7" xfId="0" applyNumberFormat="1" applyFont="1" applyFill="1" applyBorder="1"/>
    <xf numFmtId="5" fontId="17" fillId="5" borderId="0" xfId="0" applyNumberFormat="1" applyFont="1" applyFill="1" applyBorder="1" applyAlignment="1">
      <alignment horizontal="right"/>
    </xf>
    <xf numFmtId="6" fontId="17" fillId="5" borderId="0" xfId="0" applyNumberFormat="1" applyFont="1" applyFill="1" applyBorder="1" applyAlignment="1">
      <alignment horizontal="right"/>
    </xf>
    <xf numFmtId="6" fontId="17" fillId="4" borderId="1" xfId="0" applyNumberFormat="1" applyFont="1" applyFill="1" applyBorder="1" applyAlignment="1">
      <alignment horizontal="right"/>
    </xf>
    <xf numFmtId="0" fontId="4" fillId="5" borderId="0" xfId="0" applyFont="1" applyFill="1"/>
    <xf numFmtId="42" fontId="11" fillId="2" borderId="6" xfId="0" applyNumberFormat="1" applyFont="1" applyFill="1" applyBorder="1" applyAlignment="1">
      <alignment horizontal="center" wrapText="1"/>
    </xf>
    <xf numFmtId="42" fontId="13" fillId="3" borderId="14" xfId="0" applyNumberFormat="1" applyFont="1" applyFill="1" applyBorder="1"/>
    <xf numFmtId="42" fontId="13" fillId="5" borderId="2" xfId="0" applyNumberFormat="1" applyFont="1" applyFill="1" applyBorder="1"/>
    <xf numFmtId="42" fontId="16" fillId="4" borderId="2" xfId="0" applyNumberFormat="1" applyFont="1" applyFill="1" applyBorder="1"/>
    <xf numFmtId="42" fontId="16" fillId="5" borderId="2" xfId="0" applyNumberFormat="1" applyFont="1" applyFill="1" applyBorder="1"/>
    <xf numFmtId="42" fontId="16" fillId="4" borderId="3" xfId="0" applyNumberFormat="1" applyFont="1" applyFill="1" applyBorder="1" applyAlignment="1">
      <alignment horizontal="right"/>
    </xf>
    <xf numFmtId="42" fontId="1" fillId="3" borderId="15" xfId="0" applyNumberFormat="1" applyFont="1" applyFill="1" applyBorder="1" applyAlignment="1">
      <alignment horizontal="right"/>
    </xf>
    <xf numFmtId="42" fontId="16" fillId="5" borderId="2" xfId="0" applyNumberFormat="1" applyFont="1" applyFill="1" applyBorder="1" applyAlignment="1">
      <alignment horizontal="right"/>
    </xf>
    <xf numFmtId="42" fontId="16" fillId="0" borderId="2" xfId="0" applyNumberFormat="1" applyFont="1" applyFill="1" applyBorder="1" applyAlignment="1">
      <alignment horizontal="right"/>
    </xf>
    <xf numFmtId="6" fontId="17" fillId="5" borderId="2" xfId="0" applyNumberFormat="1" applyFont="1" applyFill="1" applyBorder="1" applyAlignment="1">
      <alignment horizontal="right"/>
    </xf>
    <xf numFmtId="6" fontId="17" fillId="4" borderId="3" xfId="0" applyNumberFormat="1" applyFont="1" applyFill="1" applyBorder="1" applyAlignment="1">
      <alignment horizontal="right"/>
    </xf>
    <xf numFmtId="42" fontId="11" fillId="5" borderId="7" xfId="0" applyNumberFormat="1" applyFont="1" applyFill="1" applyBorder="1" applyAlignment="1">
      <alignment horizontal="center" wrapText="1"/>
    </xf>
    <xf numFmtId="0" fontId="13" fillId="3" borderId="18" xfId="0" applyFont="1" applyFill="1" applyBorder="1"/>
    <xf numFmtId="37" fontId="13" fillId="5" borderId="19" xfId="0" applyNumberFormat="1" applyFont="1" applyFill="1" applyBorder="1"/>
    <xf numFmtId="5" fontId="16" fillId="5" borderId="0" xfId="0" applyNumberFormat="1" applyFont="1" applyFill="1" applyBorder="1" applyAlignment="1">
      <alignment horizontal="right"/>
    </xf>
    <xf numFmtId="0" fontId="16" fillId="0" borderId="0" xfId="0" applyFont="1" applyBorder="1" applyAlignment="1">
      <alignment horizontal="right"/>
    </xf>
    <xf numFmtId="6" fontId="17" fillId="5" borderId="7" xfId="0" applyNumberFormat="1" applyFont="1" applyFill="1" applyBorder="1" applyAlignment="1">
      <alignment horizontal="right"/>
    </xf>
    <xf numFmtId="42" fontId="16" fillId="5" borderId="7" xfId="0" applyNumberFormat="1" applyFont="1" applyFill="1" applyBorder="1" applyAlignment="1">
      <alignment horizontal="right"/>
    </xf>
    <xf numFmtId="6" fontId="16" fillId="5" borderId="7" xfId="0" applyNumberFormat="1" applyFont="1" applyFill="1" applyBorder="1" applyAlignment="1">
      <alignment horizontal="right"/>
    </xf>
    <xf numFmtId="42" fontId="16" fillId="5" borderId="20" xfId="0" applyNumberFormat="1" applyFont="1" applyFill="1" applyBorder="1" applyAlignment="1">
      <alignment horizontal="right"/>
    </xf>
    <xf numFmtId="6" fontId="17" fillId="5" borderId="20" xfId="0" applyNumberFormat="1" applyFont="1" applyFill="1" applyBorder="1" applyAlignment="1">
      <alignment horizontal="right"/>
    </xf>
    <xf numFmtId="42" fontId="13" fillId="5" borderId="20" xfId="0" applyNumberFormat="1" applyFont="1" applyFill="1" applyBorder="1"/>
    <xf numFmtId="42" fontId="16" fillId="5" borderId="20" xfId="0" applyNumberFormat="1" applyFont="1" applyFill="1" applyBorder="1"/>
    <xf numFmtId="42" fontId="1" fillId="5" borderId="20" xfId="0" applyNumberFormat="1" applyFont="1" applyFill="1" applyBorder="1" applyAlignment="1">
      <alignment horizontal="right"/>
    </xf>
    <xf numFmtId="38" fontId="16" fillId="5" borderId="19" xfId="0" applyNumberFormat="1" applyFont="1" applyFill="1" applyBorder="1"/>
    <xf numFmtId="38" fontId="16" fillId="5" borderId="19" xfId="0" applyNumberFormat="1" applyFont="1" applyFill="1" applyBorder="1" applyAlignment="1">
      <alignment horizontal="right"/>
    </xf>
    <xf numFmtId="38" fontId="16" fillId="0" borderId="19" xfId="0" applyNumberFormat="1" applyFont="1" applyFill="1" applyBorder="1" applyAlignment="1">
      <alignment horizontal="right"/>
    </xf>
    <xf numFmtId="0" fontId="18" fillId="5" borderId="1" xfId="0" applyNumberFormat="1" applyFont="1" applyFill="1" applyBorder="1"/>
    <xf numFmtId="6" fontId="16" fillId="4" borderId="1" xfId="0" applyNumberFormat="1" applyFont="1" applyFill="1" applyBorder="1" applyAlignment="1">
      <alignment horizontal="right"/>
    </xf>
    <xf numFmtId="6" fontId="16" fillId="4" borderId="3" xfId="0" applyNumberFormat="1" applyFont="1" applyFill="1" applyBorder="1" applyAlignment="1">
      <alignment horizontal="right"/>
    </xf>
    <xf numFmtId="0" fontId="2" fillId="5" borderId="1" xfId="0" applyNumberFormat="1" applyFont="1" applyFill="1" applyBorder="1"/>
    <xf numFmtId="0" fontId="2" fillId="5" borderId="21" xfId="0" applyNumberFormat="1" applyFont="1" applyFill="1" applyBorder="1"/>
    <xf numFmtId="38" fontId="16" fillId="5" borderId="0" xfId="0" applyNumberFormat="1" applyFont="1" applyFill="1" applyBorder="1" applyAlignment="1">
      <alignment horizontal="right"/>
    </xf>
    <xf numFmtId="5" fontId="16" fillId="5" borderId="23" xfId="0" applyNumberFormat="1" applyFont="1" applyFill="1" applyBorder="1" applyAlignment="1">
      <alignment horizontal="left"/>
    </xf>
    <xf numFmtId="5" fontId="17" fillId="0" borderId="23" xfId="0" applyNumberFormat="1" applyFont="1" applyFill="1" applyBorder="1" applyAlignment="1">
      <alignment horizontal="right" indent="1"/>
    </xf>
    <xf numFmtId="6" fontId="16" fillId="4" borderId="23" xfId="0" applyNumberFormat="1" applyFont="1" applyFill="1" applyBorder="1" applyAlignment="1">
      <alignment horizontal="right"/>
    </xf>
    <xf numFmtId="0" fontId="9" fillId="0" borderId="0" xfId="0" applyFont="1" applyAlignment="1">
      <alignment horizontal="center"/>
    </xf>
    <xf numFmtId="0" fontId="0" fillId="0" borderId="0" xfId="0" applyBorder="1" applyAlignment="1">
      <alignment horizontal="center"/>
    </xf>
    <xf numFmtId="0" fontId="14" fillId="5" borderId="0" xfId="0" applyFont="1" applyFill="1" applyBorder="1"/>
    <xf numFmtId="0" fontId="2" fillId="0" borderId="0" xfId="0" applyNumberFormat="1" applyFont="1" applyFill="1" applyBorder="1" applyAlignment="1">
      <alignment horizontal="left"/>
    </xf>
    <xf numFmtId="0" fontId="1" fillId="0" borderId="25" xfId="0" applyFont="1" applyBorder="1" applyAlignment="1">
      <alignment horizontal="left"/>
    </xf>
    <xf numFmtId="0" fontId="1" fillId="0" borderId="27" xfId="0" applyFont="1" applyBorder="1" applyAlignment="1">
      <alignment horizontal="left"/>
    </xf>
    <xf numFmtId="37" fontId="4" fillId="0" borderId="0" xfId="0" applyNumberFormat="1" applyFont="1"/>
    <xf numFmtId="0" fontId="1" fillId="0" borderId="32" xfId="0" applyFont="1" applyBorder="1" applyAlignment="1">
      <alignment horizontal="center"/>
    </xf>
    <xf numFmtId="0" fontId="20" fillId="0" borderId="0" xfId="0" applyNumberFormat="1" applyFont="1"/>
    <xf numFmtId="0" fontId="4" fillId="0" borderId="0" xfId="0" applyNumberFormat="1" applyFont="1"/>
    <xf numFmtId="0" fontId="1" fillId="0" borderId="0" xfId="0" applyFont="1"/>
    <xf numFmtId="165" fontId="1" fillId="0" borderId="0" xfId="1" applyNumberFormat="1" applyFont="1"/>
    <xf numFmtId="0" fontId="4" fillId="0" borderId="0" xfId="0" applyFont="1" applyAlignment="1">
      <alignment wrapText="1"/>
    </xf>
    <xf numFmtId="0" fontId="1" fillId="0" borderId="0" xfId="0" applyFont="1" applyAlignment="1">
      <alignment vertical="center"/>
    </xf>
    <xf numFmtId="167" fontId="10" fillId="2" borderId="5" xfId="0" applyNumberFormat="1" applyFont="1" applyFill="1" applyBorder="1" applyAlignment="1">
      <alignment horizontal="center"/>
    </xf>
    <xf numFmtId="166" fontId="4" fillId="0" borderId="0" xfId="0" applyNumberFormat="1" applyFont="1"/>
    <xf numFmtId="0" fontId="22" fillId="2" borderId="5" xfId="0" applyFont="1" applyFill="1" applyBorder="1" applyAlignment="1">
      <alignment horizontal="center" wrapText="1"/>
    </xf>
    <xf numFmtId="0" fontId="22" fillId="2" borderId="5" xfId="0" applyNumberFormat="1" applyFont="1" applyFill="1" applyBorder="1" applyAlignment="1">
      <alignment horizontal="center" wrapText="1"/>
    </xf>
    <xf numFmtId="0" fontId="4" fillId="0" borderId="0" xfId="0" applyNumberFormat="1" applyFont="1" applyAlignment="1"/>
    <xf numFmtId="0" fontId="14" fillId="0" borderId="0" xfId="0" applyFont="1" applyAlignment="1">
      <alignment horizontal="left" vertical="center"/>
    </xf>
    <xf numFmtId="165" fontId="14" fillId="0" borderId="0" xfId="1" applyNumberFormat="1" applyFont="1" applyAlignment="1">
      <alignment horizontal="center" vertical="center"/>
    </xf>
    <xf numFmtId="165" fontId="1" fillId="0" borderId="0" xfId="1" applyNumberFormat="1" applyFont="1" applyAlignment="1">
      <alignment horizontal="center" vertical="center"/>
    </xf>
    <xf numFmtId="0" fontId="23" fillId="0" borderId="0" xfId="0" applyNumberFormat="1" applyFont="1"/>
    <xf numFmtId="0" fontId="4" fillId="0" borderId="0" xfId="0" applyFont="1" applyAlignment="1">
      <alignment horizontal="left" vertical="center" wrapText="1"/>
    </xf>
    <xf numFmtId="0" fontId="6" fillId="0" borderId="0" xfId="0" applyNumberFormat="1" applyFont="1" applyFill="1" applyBorder="1" applyAlignment="1">
      <alignment horizontal="left"/>
    </xf>
    <xf numFmtId="3" fontId="1" fillId="0" borderId="0" xfId="0" applyNumberFormat="1" applyFont="1" applyFill="1" applyBorder="1" applyAlignment="1">
      <alignment horizontal="right"/>
    </xf>
    <xf numFmtId="0" fontId="14" fillId="0" borderId="7" xfId="0" applyNumberFormat="1" applyFont="1" applyFill="1" applyBorder="1" applyAlignment="1">
      <alignment horizontal="left"/>
    </xf>
    <xf numFmtId="0" fontId="18" fillId="0" borderId="0" xfId="0" applyNumberFormat="1" applyFont="1" applyFill="1" applyBorder="1"/>
    <xf numFmtId="37" fontId="18" fillId="0" borderId="0" xfId="0" applyNumberFormat="1" applyFont="1" applyFill="1" applyBorder="1" applyAlignment="1">
      <alignment horizontal="right"/>
    </xf>
    <xf numFmtId="37" fontId="15" fillId="0" borderId="0" xfId="0" applyNumberFormat="1" applyFont="1" applyFill="1" applyBorder="1"/>
    <xf numFmtId="42" fontId="16" fillId="0" borderId="20" xfId="0" applyNumberFormat="1" applyFont="1" applyFill="1" applyBorder="1" applyAlignment="1">
      <alignment horizontal="right"/>
    </xf>
    <xf numFmtId="0" fontId="7" fillId="0" borderId="7" xfId="0" applyNumberFormat="1" applyFont="1" applyFill="1" applyBorder="1"/>
    <xf numFmtId="0" fontId="3" fillId="0" borderId="0" xfId="0" applyNumberFormat="1" applyFont="1" applyFill="1" applyBorder="1"/>
    <xf numFmtId="3" fontId="1" fillId="3" borderId="15" xfId="0" applyNumberFormat="1" applyFont="1" applyFill="1" applyBorder="1" applyAlignment="1">
      <alignment horizontal="right"/>
    </xf>
    <xf numFmtId="3" fontId="1" fillId="0" borderId="2" xfId="0" applyNumberFormat="1" applyFont="1" applyFill="1" applyBorder="1" applyAlignment="1">
      <alignment horizontal="right"/>
    </xf>
    <xf numFmtId="0" fontId="4" fillId="0" borderId="0" xfId="0" applyNumberFormat="1" applyFont="1" applyAlignment="1"/>
    <xf numFmtId="0" fontId="9" fillId="0" borderId="0" xfId="0" applyFont="1" applyAlignment="1">
      <alignment horizontal="right"/>
    </xf>
    <xf numFmtId="0" fontId="24" fillId="0" borderId="0" xfId="0" applyNumberFormat="1" applyFont="1"/>
    <xf numFmtId="0" fontId="24" fillId="0" borderId="0" xfId="0" applyFont="1" applyAlignment="1">
      <alignment horizontal="left" vertical="center"/>
    </xf>
    <xf numFmtId="0" fontId="9" fillId="0" borderId="0" xfId="0" applyFont="1" applyAlignment="1"/>
    <xf numFmtId="6" fontId="16" fillId="0" borderId="23" xfId="0" applyNumberFormat="1" applyFont="1" applyFill="1" applyBorder="1" applyAlignment="1">
      <alignment horizontal="right"/>
    </xf>
    <xf numFmtId="6" fontId="16" fillId="0" borderId="24" xfId="0" applyNumberFormat="1" applyFont="1" applyFill="1" applyBorder="1" applyAlignment="1">
      <alignment horizontal="right"/>
    </xf>
    <xf numFmtId="3" fontId="15" fillId="6" borderId="0" xfId="0" applyNumberFormat="1" applyFont="1" applyFill="1" applyBorder="1" applyProtection="1">
      <protection locked="0"/>
    </xf>
    <xf numFmtId="37" fontId="15" fillId="6" borderId="0" xfId="0" applyNumberFormat="1" applyFont="1" applyFill="1" applyBorder="1" applyProtection="1">
      <protection locked="0"/>
    </xf>
    <xf numFmtId="3" fontId="15" fillId="6" borderId="0" xfId="0" applyNumberFormat="1" applyFont="1" applyFill="1" applyBorder="1" applyAlignment="1" applyProtection="1">
      <alignment horizontal="right"/>
      <protection locked="0"/>
    </xf>
    <xf numFmtId="37" fontId="15" fillId="6" borderId="0" xfId="0" applyNumberFormat="1" applyFont="1" applyFill="1" applyBorder="1" applyAlignment="1" applyProtection="1">
      <alignment horizontal="right"/>
      <protection locked="0"/>
    </xf>
    <xf numFmtId="0" fontId="4" fillId="0" borderId="0" xfId="0" applyFont="1" applyProtection="1">
      <protection locked="0"/>
    </xf>
    <xf numFmtId="166" fontId="1" fillId="7" borderId="28" xfId="0" applyNumberFormat="1" applyFont="1" applyFill="1" applyBorder="1" applyAlignment="1" applyProtection="1">
      <alignment horizontal="center"/>
      <protection locked="0"/>
    </xf>
    <xf numFmtId="164" fontId="1" fillId="7" borderId="26" xfId="0" applyNumberFormat="1" applyFont="1" applyFill="1" applyBorder="1" applyAlignment="1" applyProtection="1">
      <alignment horizontal="center"/>
      <protection locked="0"/>
    </xf>
    <xf numFmtId="0" fontId="4" fillId="0" borderId="0" xfId="0" applyFont="1" applyProtection="1"/>
    <xf numFmtId="37" fontId="13" fillId="5" borderId="35" xfId="0" applyNumberFormat="1" applyFont="1" applyFill="1" applyBorder="1"/>
    <xf numFmtId="38" fontId="16" fillId="5" borderId="35" xfId="0" applyNumberFormat="1" applyFont="1" applyFill="1" applyBorder="1"/>
    <xf numFmtId="38" fontId="16" fillId="5" borderId="35" xfId="0" applyNumberFormat="1" applyFont="1" applyFill="1" applyBorder="1" applyAlignment="1">
      <alignment horizontal="right"/>
    </xf>
    <xf numFmtId="38" fontId="16" fillId="0" borderId="0" xfId="0" applyNumberFormat="1" applyFont="1" applyFill="1" applyBorder="1" applyAlignment="1">
      <alignment horizontal="right"/>
    </xf>
    <xf numFmtId="38" fontId="16" fillId="0" borderId="35" xfId="0" applyNumberFormat="1" applyFont="1" applyFill="1" applyBorder="1" applyAlignment="1">
      <alignment horizontal="right"/>
    </xf>
    <xf numFmtId="0" fontId="11" fillId="2" borderId="0" xfId="0" applyFont="1" applyFill="1" applyBorder="1" applyAlignment="1">
      <alignment horizontal="center" wrapText="1"/>
    </xf>
    <xf numFmtId="168" fontId="16" fillId="4" borderId="35" xfId="2" applyNumberFormat="1" applyFont="1" applyFill="1" applyBorder="1"/>
    <xf numFmtId="0" fontId="14" fillId="0" borderId="0" xfId="0" applyFont="1" applyAlignment="1">
      <alignment horizontal="left" vertical="center"/>
    </xf>
    <xf numFmtId="168" fontId="16" fillId="4" borderId="18" xfId="2" applyNumberFormat="1" applyFont="1" applyFill="1" applyBorder="1"/>
    <xf numFmtId="168" fontId="16" fillId="4" borderId="26" xfId="2" applyNumberFormat="1" applyFont="1" applyFill="1" applyBorder="1"/>
    <xf numFmtId="0" fontId="11" fillId="2" borderId="17" xfId="0" applyFont="1" applyFill="1" applyBorder="1" applyAlignment="1">
      <alignment horizontal="center" wrapText="1"/>
    </xf>
    <xf numFmtId="37" fontId="1" fillId="3" borderId="36" xfId="0" applyNumberFormat="1" applyFont="1" applyFill="1" applyBorder="1" applyAlignment="1">
      <alignment horizontal="right"/>
    </xf>
    <xf numFmtId="168" fontId="16" fillId="4" borderId="19" xfId="2" applyNumberFormat="1" applyFont="1" applyFill="1" applyBorder="1"/>
    <xf numFmtId="38" fontId="16" fillId="5" borderId="37" xfId="0" applyNumberFormat="1" applyFont="1" applyFill="1" applyBorder="1" applyAlignment="1">
      <alignment horizontal="right"/>
    </xf>
    <xf numFmtId="38" fontId="16" fillId="0" borderId="37" xfId="0" applyNumberFormat="1" applyFont="1" applyFill="1" applyBorder="1" applyAlignment="1">
      <alignment horizontal="right"/>
    </xf>
    <xf numFmtId="168" fontId="16" fillId="4" borderId="19" xfId="0" applyNumberFormat="1" applyFont="1" applyFill="1" applyBorder="1"/>
    <xf numFmtId="168" fontId="16" fillId="4" borderId="18" xfId="0" applyNumberFormat="1" applyFont="1" applyFill="1" applyBorder="1"/>
    <xf numFmtId="168" fontId="16" fillId="4" borderId="34" xfId="0" applyNumberFormat="1" applyFont="1" applyFill="1" applyBorder="1"/>
    <xf numFmtId="168" fontId="16" fillId="4" borderId="19" xfId="0" applyNumberFormat="1" applyFont="1" applyFill="1" applyBorder="1" applyAlignment="1">
      <alignment horizontal="right"/>
    </xf>
    <xf numFmtId="168" fontId="16" fillId="4" borderId="18" xfId="0" applyNumberFormat="1" applyFont="1" applyFill="1" applyBorder="1" applyAlignment="1">
      <alignment horizontal="right"/>
    </xf>
    <xf numFmtId="168" fontId="16" fillId="4" borderId="34" xfId="2" applyNumberFormat="1" applyFont="1" applyFill="1" applyBorder="1"/>
    <xf numFmtId="3" fontId="1" fillId="3" borderId="38" xfId="0" applyNumberFormat="1" applyFont="1" applyFill="1" applyBorder="1" applyAlignment="1">
      <alignment horizontal="right"/>
    </xf>
    <xf numFmtId="3" fontId="1" fillId="3" borderId="36" xfId="0" applyNumberFormat="1" applyFont="1" applyFill="1" applyBorder="1" applyAlignment="1">
      <alignment horizontal="right"/>
    </xf>
    <xf numFmtId="168" fontId="16" fillId="4" borderId="39" xfId="2" applyNumberFormat="1" applyFont="1" applyFill="1" applyBorder="1"/>
    <xf numFmtId="5" fontId="17" fillId="4" borderId="1" xfId="0" applyNumberFormat="1" applyFont="1" applyFill="1" applyBorder="1" applyAlignment="1">
      <alignment horizontal="right"/>
    </xf>
    <xf numFmtId="0" fontId="14" fillId="5" borderId="40" xfId="0" applyFont="1" applyFill="1" applyBorder="1"/>
    <xf numFmtId="0" fontId="3" fillId="0" borderId="10" xfId="0" applyNumberFormat="1" applyFont="1" applyFill="1" applyBorder="1"/>
    <xf numFmtId="0" fontId="4" fillId="0" borderId="10" xfId="0" applyFont="1" applyFill="1" applyBorder="1"/>
    <xf numFmtId="0" fontId="18" fillId="5" borderId="10" xfId="0" applyNumberFormat="1" applyFont="1" applyFill="1" applyBorder="1"/>
    <xf numFmtId="37" fontId="15" fillId="6" borderId="10" xfId="0" applyNumberFormat="1" applyFont="1" applyFill="1" applyBorder="1" applyProtection="1">
      <protection locked="0"/>
    </xf>
    <xf numFmtId="37" fontId="15" fillId="6" borderId="10" xfId="0" applyNumberFormat="1" applyFont="1" applyFill="1" applyBorder="1" applyAlignment="1" applyProtection="1">
      <alignment horizontal="right"/>
      <protection locked="0"/>
    </xf>
    <xf numFmtId="42" fontId="16" fillId="4" borderId="14" xfId="0" applyNumberFormat="1" applyFont="1" applyFill="1" applyBorder="1" applyAlignment="1">
      <alignment horizontal="right"/>
    </xf>
    <xf numFmtId="42" fontId="16" fillId="5" borderId="40" xfId="0" applyNumberFormat="1" applyFont="1" applyFill="1" applyBorder="1" applyAlignment="1">
      <alignment horizontal="right"/>
    </xf>
    <xf numFmtId="6" fontId="17" fillId="4" borderId="41" xfId="0" applyNumberFormat="1" applyFont="1" applyFill="1" applyBorder="1" applyAlignment="1">
      <alignment horizontal="right"/>
    </xf>
    <xf numFmtId="3" fontId="15" fillId="7" borderId="0" xfId="0" applyNumberFormat="1" applyFont="1" applyFill="1" applyBorder="1" applyProtection="1">
      <protection locked="0"/>
    </xf>
    <xf numFmtId="3" fontId="15" fillId="7" borderId="0" xfId="0" applyNumberFormat="1" applyFont="1" applyFill="1" applyBorder="1" applyAlignment="1" applyProtection="1">
      <alignment horizontal="right"/>
      <protection locked="0"/>
    </xf>
    <xf numFmtId="37" fontId="18" fillId="7" borderId="0" xfId="0" applyNumberFormat="1" applyFont="1" applyFill="1" applyBorder="1" applyAlignment="1" applyProtection="1">
      <alignment horizontal="right"/>
      <protection locked="0"/>
    </xf>
    <xf numFmtId="37" fontId="18" fillId="7" borderId="10" xfId="0" applyNumberFormat="1" applyFont="1" applyFill="1" applyBorder="1" applyAlignment="1" applyProtection="1">
      <alignment horizontal="right"/>
      <protection locked="0"/>
    </xf>
    <xf numFmtId="0" fontId="15" fillId="0" borderId="0" xfId="0" applyFont="1" applyProtection="1"/>
    <xf numFmtId="0" fontId="14" fillId="0" borderId="0" xfId="0" applyFont="1" applyAlignment="1">
      <alignment vertical="center"/>
    </xf>
    <xf numFmtId="0" fontId="27" fillId="3" borderId="10" xfId="0" applyFont="1" applyFill="1" applyBorder="1"/>
    <xf numFmtId="168" fontId="16" fillId="4" borderId="34" xfId="0" applyNumberFormat="1" applyFont="1" applyFill="1" applyBorder="1" applyAlignment="1">
      <alignment horizontal="right"/>
    </xf>
    <xf numFmtId="168" fontId="16" fillId="4" borderId="42" xfId="2" applyNumberFormat="1" applyFont="1" applyFill="1" applyBorder="1"/>
    <xf numFmtId="165" fontId="14" fillId="0" borderId="0" xfId="1" applyNumberFormat="1" applyFont="1" applyAlignment="1">
      <alignment horizontal="center" vertical="center"/>
    </xf>
    <xf numFmtId="0" fontId="14" fillId="0" borderId="0" xfId="0" applyFont="1" applyAlignment="1">
      <alignment horizontal="left" vertical="center"/>
    </xf>
    <xf numFmtId="3" fontId="15" fillId="7" borderId="10" xfId="0" applyNumberFormat="1" applyFont="1" applyFill="1" applyBorder="1" applyProtection="1">
      <protection locked="0"/>
    </xf>
    <xf numFmtId="5" fontId="4" fillId="0" borderId="0" xfId="0" applyNumberFormat="1" applyFont="1" applyProtection="1">
      <protection locked="0"/>
    </xf>
    <xf numFmtId="6" fontId="4" fillId="0" borderId="0" xfId="0" applyNumberFormat="1" applyFont="1" applyProtection="1">
      <protection locked="0"/>
    </xf>
    <xf numFmtId="0" fontId="4" fillId="0" borderId="0" xfId="0" applyNumberFormat="1" applyFont="1" applyAlignment="1"/>
    <xf numFmtId="165" fontId="14" fillId="0" borderId="0" xfId="1" applyNumberFormat="1" applyFont="1" applyAlignment="1">
      <alignment horizontal="center" vertical="center"/>
    </xf>
    <xf numFmtId="0" fontId="14" fillId="0" borderId="0" xfId="0" applyFont="1" applyAlignment="1">
      <alignment horizontal="left" vertical="center"/>
    </xf>
    <xf numFmtId="0" fontId="1" fillId="0" borderId="0" xfId="0" applyFont="1" applyAlignment="1">
      <alignment horizontal="left" vertical="center" wrapText="1"/>
    </xf>
    <xf numFmtId="0" fontId="1" fillId="8" borderId="43" xfId="0" applyFont="1" applyFill="1" applyBorder="1" applyAlignment="1">
      <alignment horizontal="left" vertical="center"/>
    </xf>
    <xf numFmtId="0" fontId="1" fillId="7" borderId="43" xfId="0" applyFont="1" applyFill="1" applyBorder="1" applyAlignment="1">
      <alignment vertical="center"/>
    </xf>
    <xf numFmtId="0" fontId="6" fillId="7" borderId="43" xfId="0" applyFont="1" applyFill="1" applyBorder="1"/>
    <xf numFmtId="165" fontId="14" fillId="0" borderId="0" xfId="1" applyNumberFormat="1" applyFont="1" applyAlignment="1">
      <alignment horizontal="center" vertical="center"/>
    </xf>
    <xf numFmtId="0" fontId="21" fillId="0" borderId="0" xfId="0" applyNumberFormat="1" applyFont="1" applyAlignment="1"/>
    <xf numFmtId="0" fontId="0" fillId="0" borderId="0" xfId="0" applyAlignment="1"/>
    <xf numFmtId="0" fontId="4" fillId="0" borderId="0" xfId="0" applyNumberFormat="1" applyFont="1" applyAlignment="1">
      <alignment vertical="center" wrapText="1"/>
    </xf>
    <xf numFmtId="0" fontId="0" fillId="0" borderId="0" xfId="0" applyAlignment="1">
      <alignment vertical="center"/>
    </xf>
    <xf numFmtId="0" fontId="4" fillId="0" borderId="0" xfId="0" applyNumberFormat="1" applyFont="1" applyAlignment="1"/>
    <xf numFmtId="0" fontId="25" fillId="0" borderId="0" xfId="0" applyFont="1" applyAlignment="1">
      <alignment vertical="center" wrapText="1"/>
    </xf>
    <xf numFmtId="0" fontId="14" fillId="0" borderId="0" xfId="0" applyFont="1" applyAlignment="1">
      <alignment horizontal="left" vertical="center"/>
    </xf>
    <xf numFmtId="0" fontId="4" fillId="0" borderId="0" xfId="0" applyFont="1" applyAlignment="1">
      <alignment horizontal="left" vertical="center" wrapText="1"/>
    </xf>
    <xf numFmtId="0" fontId="14" fillId="0" borderId="0" xfId="0" applyFont="1" applyAlignment="1" applyProtection="1">
      <alignment horizontal="left" vertical="top" wrapText="1"/>
    </xf>
    <xf numFmtId="0" fontId="1" fillId="7" borderId="7" xfId="0" applyFont="1" applyFill="1" applyBorder="1" applyAlignment="1">
      <alignment horizontal="right"/>
    </xf>
    <xf numFmtId="0" fontId="1" fillId="7" borderId="5" xfId="0" applyFont="1" applyFill="1" applyBorder="1" applyAlignment="1">
      <alignment horizontal="right"/>
    </xf>
    <xf numFmtId="0" fontId="1" fillId="7" borderId="6" xfId="0" applyFont="1" applyFill="1" applyBorder="1" applyAlignment="1">
      <alignment horizontal="right"/>
    </xf>
    <xf numFmtId="0" fontId="1" fillId="4" borderId="29" xfId="0" applyFont="1" applyFill="1" applyBorder="1" applyAlignment="1">
      <alignment horizontal="right"/>
    </xf>
    <xf numFmtId="0" fontId="1" fillId="4" borderId="30" xfId="0" applyFont="1" applyFill="1" applyBorder="1" applyAlignment="1">
      <alignment horizontal="right"/>
    </xf>
    <xf numFmtId="0" fontId="1" fillId="4" borderId="31" xfId="0" applyFont="1" applyFill="1" applyBorder="1" applyAlignment="1">
      <alignment horizontal="right"/>
    </xf>
    <xf numFmtId="0" fontId="6" fillId="3" borderId="33" xfId="0" applyNumberFormat="1" applyFont="1" applyFill="1" applyBorder="1" applyAlignment="1">
      <alignment horizontal="left"/>
    </xf>
    <xf numFmtId="0" fontId="6" fillId="3" borderId="16" xfId="0" applyNumberFormat="1" applyFont="1" applyFill="1" applyBorder="1" applyAlignment="1">
      <alignment horizontal="left"/>
    </xf>
    <xf numFmtId="0" fontId="9" fillId="7" borderId="34" xfId="0" applyFont="1" applyFill="1" applyBorder="1" applyAlignment="1" applyProtection="1">
      <alignment horizontal="left"/>
      <protection locked="0"/>
    </xf>
    <xf numFmtId="5" fontId="2" fillId="0" borderId="13" xfId="0" applyNumberFormat="1" applyFont="1" applyFill="1" applyBorder="1" applyAlignment="1">
      <alignment horizontal="left"/>
    </xf>
    <xf numFmtId="5" fontId="2" fillId="0" borderId="1" xfId="0" applyNumberFormat="1" applyFont="1" applyFill="1" applyBorder="1" applyAlignment="1">
      <alignment horizontal="left"/>
    </xf>
    <xf numFmtId="5" fontId="1" fillId="5" borderId="22" xfId="0" applyNumberFormat="1" applyFont="1" applyFill="1" applyBorder="1" applyAlignment="1">
      <alignment horizontal="left"/>
    </xf>
    <xf numFmtId="5" fontId="1" fillId="5" borderId="23" xfId="0" applyNumberFormat="1" applyFont="1" applyFill="1" applyBorder="1" applyAlignment="1">
      <alignment horizontal="left"/>
    </xf>
    <xf numFmtId="0" fontId="6" fillId="3" borderId="7" xfId="0" applyNumberFormat="1" applyFont="1" applyFill="1" applyBorder="1" applyAlignment="1">
      <alignment horizontal="left"/>
    </xf>
    <xf numFmtId="0" fontId="6" fillId="3" borderId="0" xfId="0" applyNumberFormat="1" applyFont="1" applyFill="1" applyBorder="1" applyAlignment="1">
      <alignment horizontal="left"/>
    </xf>
    <xf numFmtId="0" fontId="6" fillId="3" borderId="8" xfId="0" applyNumberFormat="1" applyFont="1" applyFill="1" applyBorder="1" applyAlignment="1">
      <alignment horizontal="left"/>
    </xf>
    <xf numFmtId="0" fontId="6" fillId="3" borderId="9" xfId="0" applyNumberFormat="1" applyFont="1" applyFill="1" applyBorder="1" applyAlignment="1">
      <alignment horizontal="left"/>
    </xf>
    <xf numFmtId="0" fontId="7" fillId="5" borderId="7" xfId="0" applyNumberFormat="1" applyFont="1" applyFill="1" applyBorder="1" applyAlignment="1">
      <alignment horizontal="left"/>
    </xf>
    <xf numFmtId="0" fontId="7" fillId="5" borderId="0" xfId="0" applyNumberFormat="1" applyFont="1" applyFill="1" applyBorder="1" applyAlignment="1">
      <alignment horizontal="left"/>
    </xf>
    <xf numFmtId="0" fontId="7" fillId="5" borderId="11" xfId="0" applyNumberFormat="1" applyFont="1" applyFill="1" applyBorder="1" applyAlignment="1">
      <alignment horizontal="left"/>
    </xf>
    <xf numFmtId="0" fontId="7" fillId="5" borderId="12" xfId="0" applyNumberFormat="1" applyFont="1" applyFill="1" applyBorder="1" applyAlignment="1">
      <alignment horizontal="left"/>
    </xf>
    <xf numFmtId="0" fontId="2" fillId="0" borderId="13" xfId="0" applyNumberFormat="1" applyFont="1" applyFill="1" applyBorder="1" applyAlignment="1">
      <alignment horizontal="left"/>
    </xf>
    <xf numFmtId="0" fontId="2" fillId="0" borderId="1" xfId="0" applyNumberFormat="1" applyFont="1" applyFill="1" applyBorder="1" applyAlignment="1">
      <alignment horizontal="left"/>
    </xf>
    <xf numFmtId="5" fontId="2" fillId="5" borderId="13" xfId="0" applyNumberFormat="1" applyFont="1" applyFill="1" applyBorder="1" applyAlignment="1">
      <alignment horizontal="left"/>
    </xf>
    <xf numFmtId="5" fontId="2" fillId="5" borderId="1" xfId="0" applyNumberFormat="1" applyFont="1" applyFill="1" applyBorder="1" applyAlignment="1">
      <alignment horizontal="left"/>
    </xf>
  </cellXfs>
  <cellStyles count="3">
    <cellStyle name="Comma" xfId="1" builtinId="3"/>
    <cellStyle name="Currency" xfId="2" builtinId="4"/>
    <cellStyle name="Normal" xfId="0" builtinId="0"/>
  </cellStyles>
  <dxfs count="220">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rgb="FFFFFF99"/>
        </patternFill>
      </fill>
    </dxf>
    <dxf>
      <fill>
        <patternFill>
          <bgColor theme="2" tint="-9.9948118533890809E-2"/>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ill>
        <patternFill>
          <bgColor theme="2" tint="-9.9948118533890809E-2"/>
        </patternFill>
      </fill>
    </dxf>
    <dxf>
      <fill>
        <patternFill>
          <bgColor rgb="FFFFFF99"/>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FFFF99"/>
      <color rgb="FFFFFFA3"/>
      <color rgb="FFFFFFCC"/>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Projected Monthly Cash Balance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'Cash Flow Projection'!$G$9:$R$9</c:f>
              <c:numCache>
                <c:formatCode>mmm</c:formatCode>
                <c:ptCount val="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numCache>
            </c:numRef>
          </c:cat>
          <c:val>
            <c:numRef>
              <c:f>'Cash Flow Projection'!$G$116:$R$116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9B4-451E-8018-334B9A61533E}"/>
            </c:ext>
          </c:extLst>
        </c:ser>
        <c:dLbls>
          <c:showLegendKey val="0"/>
          <c:showVal val="0"/>
          <c:showCatName val="0"/>
          <c:showSerName val="0"/>
          <c:showPercent val="0"/>
          <c:showBubbleSize val="0"/>
        </c:dLbls>
        <c:smooth val="0"/>
        <c:axId val="541771968"/>
        <c:axId val="541766480"/>
      </c:lineChart>
      <c:dateAx>
        <c:axId val="541771968"/>
        <c:scaling>
          <c:orientation val="minMax"/>
        </c:scaling>
        <c:delete val="0"/>
        <c:axPos val="b"/>
        <c:numFmt formatCode="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766480"/>
        <c:crosses val="autoZero"/>
        <c:auto val="1"/>
        <c:lblOffset val="100"/>
        <c:baseTimeUnit val="months"/>
      </c:dateAx>
      <c:valAx>
        <c:axId val="54176648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771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Monthly Cash Receipts and Disbursements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'Cash Flow Projection'!$C$142</c:f>
              <c:strCache>
                <c:ptCount val="1"/>
                <c:pt idx="0">
                  <c:v>Cash Receipts</c:v>
                </c:pt>
              </c:strCache>
            </c:strRef>
          </c:tx>
          <c:spPr>
            <a:solidFill>
              <a:schemeClr val="accent1"/>
            </a:solidFill>
            <a:ln>
              <a:noFill/>
            </a:ln>
            <a:effectLst/>
          </c:spPr>
          <c:invertIfNegative val="0"/>
          <c:cat>
            <c:numRef>
              <c:f>'Cash Flow Projection'!$G$9:$R$9</c:f>
              <c:numCache>
                <c:formatCode>mmm</c:formatCode>
                <c:ptCount val="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numCache>
            </c:numRef>
          </c:cat>
          <c:val>
            <c:numRef>
              <c:f>'Cash Flow Projection'!$G$142:$R$142</c:f>
              <c:numCache>
                <c:formatCode>"$"#,##0_);\("$"#,##0\)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94-4828-B03B-316A1015814C}"/>
            </c:ext>
          </c:extLst>
        </c:ser>
        <c:ser>
          <c:idx val="1"/>
          <c:order val="1"/>
          <c:tx>
            <c:strRef>
              <c:f>'Cash Flow Projection'!$C$143</c:f>
              <c:strCache>
                <c:ptCount val="1"/>
                <c:pt idx="0">
                  <c:v>Cash Disbursements</c:v>
                </c:pt>
              </c:strCache>
            </c:strRef>
          </c:tx>
          <c:spPr>
            <a:solidFill>
              <a:schemeClr val="accent2"/>
            </a:solidFill>
            <a:ln>
              <a:noFill/>
            </a:ln>
            <a:effectLst/>
          </c:spPr>
          <c:invertIfNegative val="0"/>
          <c:cat>
            <c:numRef>
              <c:f>'Cash Flow Projection'!$G$9:$R$9</c:f>
              <c:numCache>
                <c:formatCode>mmm</c:formatCode>
                <c:ptCount val="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numCache>
            </c:numRef>
          </c:cat>
          <c:val>
            <c:numRef>
              <c:f>'Cash Flow Projection'!$G$143:$R$143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294-4828-B03B-316A1015814C}"/>
            </c:ext>
          </c:extLst>
        </c:ser>
        <c:dLbls>
          <c:showLegendKey val="0"/>
          <c:showVal val="0"/>
          <c:showCatName val="0"/>
          <c:showSerName val="0"/>
          <c:showPercent val="0"/>
          <c:showBubbleSize val="0"/>
        </c:dLbls>
        <c:gapWidth val="219"/>
        <c:overlap val="-27"/>
        <c:axId val="541771184"/>
        <c:axId val="541771576"/>
      </c:barChart>
      <c:dateAx>
        <c:axId val="541771184"/>
        <c:scaling>
          <c:orientation val="minMax"/>
        </c:scaling>
        <c:delete val="0"/>
        <c:axPos val="b"/>
        <c:numFmt formatCode="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771576"/>
        <c:crosses val="autoZero"/>
        <c:auto val="1"/>
        <c:lblOffset val="100"/>
        <c:baseTimeUnit val="months"/>
      </c:dateAx>
      <c:valAx>
        <c:axId val="5417715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771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209550</xdr:colOff>
      <xdr:row>3</xdr:row>
      <xdr:rowOff>200025</xdr:rowOff>
    </xdr:to>
    <xdr:pic>
      <xdr:nvPicPr>
        <xdr:cNvPr id="2" name="Picture 1" descr="FMA Logo-Tagline DIGITAL.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1876425"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24</xdr:row>
      <xdr:rowOff>161924</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9525</xdr:rowOff>
    </xdr:from>
    <xdr:to>
      <xdr:col>12</xdr:col>
      <xdr:colOff>0</xdr:colOff>
      <xdr:row>51</xdr:row>
      <xdr:rowOff>9526</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6"/>
  <sheetViews>
    <sheetView tabSelected="1" workbookViewId="0">
      <selection activeCell="B3" sqref="B3"/>
    </sheetView>
  </sheetViews>
  <sheetFormatPr defaultRowHeight="12.75" x14ac:dyDescent="0.2"/>
  <cols>
    <col min="1" max="1" width="25" style="100" bestFit="1" customWidth="1"/>
    <col min="2" max="2" width="93" style="100" customWidth="1"/>
    <col min="3" max="3" width="18.85546875" style="101" customWidth="1"/>
    <col min="4" max="4" width="10.7109375" style="101" customWidth="1"/>
    <col min="5" max="5" width="13.5703125" style="100" customWidth="1"/>
    <col min="6" max="6" width="10.42578125" style="101" bestFit="1" customWidth="1"/>
    <col min="7" max="7" width="9.28515625" style="100" bestFit="1" customWidth="1"/>
    <col min="8" max="16384" width="9.140625" style="100"/>
  </cols>
  <sheetData>
    <row r="1" spans="1:3" s="99" customFormat="1" ht="20.25" x14ac:dyDescent="0.3">
      <c r="B1" s="98"/>
    </row>
    <row r="2" spans="1:3" s="99" customFormat="1" ht="20.25" x14ac:dyDescent="0.3">
      <c r="B2" s="98"/>
    </row>
    <row r="3" spans="1:3" s="99" customFormat="1" ht="20.25" x14ac:dyDescent="0.3">
      <c r="B3" s="98"/>
    </row>
    <row r="4" spans="1:3" s="99" customFormat="1" ht="20.25" x14ac:dyDescent="0.3">
      <c r="B4" s="98"/>
    </row>
    <row r="5" spans="1:3" s="99" customFormat="1" ht="18" x14ac:dyDescent="0.25">
      <c r="A5" s="196" t="s">
        <v>32</v>
      </c>
      <c r="B5" s="197"/>
    </row>
    <row r="6" spans="1:3" s="99" customFormat="1" ht="42" customHeight="1" x14ac:dyDescent="0.2">
      <c r="A6" s="198" t="s">
        <v>33</v>
      </c>
      <c r="B6" s="199"/>
    </row>
    <row r="7" spans="1:3" s="99" customFormat="1" ht="15" customHeight="1" x14ac:dyDescent="0.2">
      <c r="A7" s="200" t="s">
        <v>34</v>
      </c>
      <c r="B7" s="200"/>
    </row>
    <row r="8" spans="1:3" s="99" customFormat="1" ht="15" customHeight="1" x14ac:dyDescent="0.2">
      <c r="A8" s="188"/>
      <c r="B8" s="188"/>
    </row>
    <row r="9" spans="1:3" s="99" customFormat="1" ht="138.75" customHeight="1" x14ac:dyDescent="0.2">
      <c r="A9" s="191" t="s">
        <v>118</v>
      </c>
      <c r="B9" s="113" t="s">
        <v>119</v>
      </c>
    </row>
    <row r="10" spans="1:3" s="99" customFormat="1" ht="15" customHeight="1" thickBot="1" x14ac:dyDescent="0.25">
      <c r="A10" s="191"/>
      <c r="B10" s="113"/>
    </row>
    <row r="11" spans="1:3" s="1" customFormat="1" ht="22.5" customHeight="1" thickBot="1" x14ac:dyDescent="0.25">
      <c r="A11" s="193" t="s">
        <v>122</v>
      </c>
      <c r="B11" s="194"/>
      <c r="C11" s="194"/>
    </row>
    <row r="12" spans="1:3" s="99" customFormat="1" ht="15" customHeight="1" x14ac:dyDescent="0.2">
      <c r="A12" s="125"/>
    </row>
    <row r="13" spans="1:3" s="99" customFormat="1" ht="15" customHeight="1" x14ac:dyDescent="0.2">
      <c r="A13" s="108"/>
      <c r="B13" s="112" t="s">
        <v>37</v>
      </c>
      <c r="C13" s="112" t="s">
        <v>38</v>
      </c>
    </row>
    <row r="14" spans="1:3" s="99" customFormat="1" ht="15" customHeight="1" x14ac:dyDescent="0.2">
      <c r="A14" s="127" t="s">
        <v>72</v>
      </c>
    </row>
    <row r="15" spans="1:3" ht="37.5" customHeight="1" x14ac:dyDescent="0.2">
      <c r="A15" s="109" t="s">
        <v>96</v>
      </c>
      <c r="B15" s="113" t="s">
        <v>41</v>
      </c>
      <c r="C15" s="110" t="s">
        <v>70</v>
      </c>
    </row>
    <row r="16" spans="1:3" ht="37.5" customHeight="1" x14ac:dyDescent="0.2">
      <c r="A16" s="147" t="s">
        <v>97</v>
      </c>
      <c r="B16" s="113" t="s">
        <v>98</v>
      </c>
      <c r="C16" s="110" t="s">
        <v>71</v>
      </c>
    </row>
    <row r="17" spans="1:6" ht="23.25" customHeight="1" x14ac:dyDescent="0.2">
      <c r="A17" s="109" t="s">
        <v>27</v>
      </c>
      <c r="B17" s="113" t="s">
        <v>36</v>
      </c>
      <c r="C17" s="110" t="s">
        <v>99</v>
      </c>
    </row>
    <row r="18" spans="1:6" ht="60.75" customHeight="1" x14ac:dyDescent="0.2">
      <c r="A18" s="109" t="s">
        <v>30</v>
      </c>
      <c r="B18" s="113" t="s">
        <v>81</v>
      </c>
      <c r="C18" s="110" t="s">
        <v>82</v>
      </c>
    </row>
    <row r="19" spans="1:6" ht="24" customHeight="1" x14ac:dyDescent="0.2">
      <c r="A19" s="109" t="s">
        <v>83</v>
      </c>
      <c r="B19" s="113" t="s">
        <v>39</v>
      </c>
      <c r="C19" s="110" t="s">
        <v>45</v>
      </c>
    </row>
    <row r="20" spans="1:6" ht="80.25" customHeight="1" x14ac:dyDescent="0.2">
      <c r="A20" s="184" t="s">
        <v>110</v>
      </c>
      <c r="B20" s="113" t="s">
        <v>115</v>
      </c>
      <c r="C20" s="183" t="s">
        <v>116</v>
      </c>
    </row>
    <row r="21" spans="1:6" ht="66.75" customHeight="1" x14ac:dyDescent="0.2">
      <c r="A21" s="109" t="s">
        <v>40</v>
      </c>
      <c r="B21" s="113" t="s">
        <v>111</v>
      </c>
      <c r="C21" s="110" t="s">
        <v>112</v>
      </c>
      <c r="D21" s="100"/>
      <c r="F21" s="100"/>
    </row>
    <row r="22" spans="1:6" x14ac:dyDescent="0.2">
      <c r="A22" s="109"/>
      <c r="B22" s="113"/>
      <c r="C22" s="110"/>
      <c r="D22" s="100"/>
      <c r="F22" s="100"/>
    </row>
    <row r="23" spans="1:6" x14ac:dyDescent="0.2">
      <c r="A23" s="128" t="s">
        <v>42</v>
      </c>
      <c r="B23" s="113"/>
      <c r="C23" s="110"/>
      <c r="D23" s="100"/>
      <c r="F23" s="100"/>
    </row>
    <row r="24" spans="1:6" x14ac:dyDescent="0.2">
      <c r="A24" s="109"/>
      <c r="B24" s="113"/>
      <c r="C24" s="110"/>
      <c r="D24" s="100"/>
      <c r="F24" s="100"/>
    </row>
    <row r="25" spans="1:6" ht="30.75" customHeight="1" x14ac:dyDescent="0.2">
      <c r="A25" s="109" t="s">
        <v>43</v>
      </c>
      <c r="B25" s="113" t="s">
        <v>101</v>
      </c>
      <c r="C25" s="110" t="s">
        <v>89</v>
      </c>
      <c r="D25" s="100"/>
      <c r="F25" s="100"/>
    </row>
    <row r="26" spans="1:6" ht="66.75" customHeight="1" x14ac:dyDescent="0.2">
      <c r="A26" s="109" t="s">
        <v>44</v>
      </c>
      <c r="B26" s="113" t="s">
        <v>102</v>
      </c>
      <c r="C26" s="110" t="s">
        <v>90</v>
      </c>
      <c r="D26" s="100"/>
      <c r="F26" s="100"/>
    </row>
    <row r="27" spans="1:6" x14ac:dyDescent="0.2">
      <c r="A27" s="109"/>
      <c r="B27" s="113"/>
      <c r="C27" s="110"/>
      <c r="D27" s="100"/>
      <c r="F27" s="100"/>
    </row>
    <row r="28" spans="1:6" x14ac:dyDescent="0.2">
      <c r="A28" s="128" t="s">
        <v>73</v>
      </c>
      <c r="B28" s="113"/>
      <c r="C28" s="110"/>
      <c r="D28" s="100"/>
      <c r="F28" s="100"/>
    </row>
    <row r="29" spans="1:6" x14ac:dyDescent="0.2">
      <c r="A29" s="109"/>
      <c r="B29" s="113"/>
      <c r="C29" s="110"/>
      <c r="D29" s="100"/>
      <c r="F29" s="100"/>
    </row>
    <row r="30" spans="1:6" ht="52.5" customHeight="1" x14ac:dyDescent="0.2">
      <c r="A30" s="202" t="s">
        <v>84</v>
      </c>
      <c r="B30" s="113" t="s">
        <v>103</v>
      </c>
      <c r="C30" s="195" t="s">
        <v>112</v>
      </c>
      <c r="D30" s="100"/>
      <c r="F30" s="100"/>
    </row>
    <row r="31" spans="1:6" ht="89.25" customHeight="1" x14ac:dyDescent="0.2">
      <c r="A31" s="202"/>
      <c r="B31" s="113" t="s">
        <v>114</v>
      </c>
      <c r="C31" s="195"/>
      <c r="D31" s="100"/>
      <c r="F31" s="100"/>
    </row>
    <row r="32" spans="1:6" ht="52.5" customHeight="1" x14ac:dyDescent="0.2">
      <c r="A32" s="179" t="s">
        <v>104</v>
      </c>
      <c r="B32" s="113" t="s">
        <v>105</v>
      </c>
      <c r="C32" s="110" t="s">
        <v>71</v>
      </c>
      <c r="D32" s="100"/>
      <c r="F32" s="100"/>
    </row>
    <row r="33" spans="1:6" ht="52.5" customHeight="1" x14ac:dyDescent="0.2">
      <c r="A33" s="179" t="s">
        <v>93</v>
      </c>
      <c r="B33" s="113" t="s">
        <v>109</v>
      </c>
      <c r="C33" s="110" t="s">
        <v>46</v>
      </c>
      <c r="D33" s="100"/>
      <c r="F33" s="100"/>
    </row>
    <row r="34" spans="1:6" ht="40.5" customHeight="1" x14ac:dyDescent="0.2">
      <c r="A34" s="179" t="s">
        <v>92</v>
      </c>
      <c r="B34" s="113" t="s">
        <v>106</v>
      </c>
      <c r="C34" s="110" t="s">
        <v>107</v>
      </c>
      <c r="D34" s="100"/>
      <c r="F34" s="100"/>
    </row>
    <row r="35" spans="1:6" ht="54" customHeight="1" x14ac:dyDescent="0.2">
      <c r="A35" s="179" t="s">
        <v>95</v>
      </c>
      <c r="B35" s="113" t="s">
        <v>108</v>
      </c>
      <c r="C35" s="110" t="s">
        <v>113</v>
      </c>
      <c r="D35" s="100"/>
      <c r="F35" s="100"/>
    </row>
    <row r="36" spans="1:6" ht="22.5" customHeight="1" thickBot="1" x14ac:dyDescent="0.25">
      <c r="A36" s="179"/>
      <c r="B36" s="113"/>
      <c r="C36" s="189"/>
      <c r="D36" s="100"/>
      <c r="F36" s="100"/>
    </row>
    <row r="37" spans="1:6" ht="22.5" customHeight="1" thickBot="1" x14ac:dyDescent="0.25">
      <c r="A37" s="192" t="s">
        <v>120</v>
      </c>
      <c r="B37" s="192"/>
      <c r="C37" s="192"/>
      <c r="D37" s="100"/>
      <c r="F37" s="100"/>
    </row>
    <row r="38" spans="1:6" x14ac:dyDescent="0.2">
      <c r="A38" s="109"/>
      <c r="B38" s="113"/>
      <c r="C38" s="110"/>
      <c r="D38" s="100"/>
      <c r="F38" s="100"/>
    </row>
    <row r="39" spans="1:6" ht="22.5" customHeight="1" x14ac:dyDescent="0.2">
      <c r="A39" s="203" t="s">
        <v>123</v>
      </c>
      <c r="B39" s="203"/>
      <c r="C39" s="203"/>
      <c r="D39" s="100"/>
      <c r="F39" s="100"/>
    </row>
    <row r="40" spans="1:6" ht="22.5" customHeight="1" x14ac:dyDescent="0.2">
      <c r="A40" s="203"/>
      <c r="B40" s="203"/>
      <c r="C40" s="203"/>
      <c r="D40" s="100"/>
      <c r="F40" s="100"/>
    </row>
    <row r="41" spans="1:6" x14ac:dyDescent="0.2">
      <c r="A41" s="190"/>
      <c r="B41" s="113"/>
      <c r="C41" s="189"/>
      <c r="D41" s="100"/>
      <c r="F41" s="100"/>
    </row>
    <row r="42" spans="1:6" x14ac:dyDescent="0.2">
      <c r="A42" s="190"/>
      <c r="B42" s="113"/>
      <c r="C42" s="189"/>
      <c r="D42" s="100"/>
      <c r="F42" s="100"/>
    </row>
    <row r="43" spans="1:6" ht="12.75" customHeight="1" x14ac:dyDescent="0.2">
      <c r="A43" s="201" t="s">
        <v>91</v>
      </c>
      <c r="B43" s="201"/>
      <c r="C43" s="110"/>
      <c r="D43" s="100"/>
      <c r="F43" s="100"/>
    </row>
    <row r="44" spans="1:6" x14ac:dyDescent="0.2">
      <c r="A44" s="201"/>
      <c r="B44" s="201"/>
      <c r="C44" s="110"/>
      <c r="D44" s="100"/>
      <c r="F44" s="100"/>
    </row>
    <row r="45" spans="1:6" x14ac:dyDescent="0.2">
      <c r="A45" s="201"/>
      <c r="B45" s="201"/>
      <c r="C45" s="110"/>
      <c r="D45" s="100"/>
      <c r="F45" s="100"/>
    </row>
    <row r="46" spans="1:6" x14ac:dyDescent="0.2">
      <c r="A46" s="201"/>
      <c r="B46" s="201"/>
      <c r="C46" s="110"/>
      <c r="D46" s="100"/>
      <c r="F46" s="100"/>
    </row>
    <row r="47" spans="1:6" x14ac:dyDescent="0.2">
      <c r="A47" s="201"/>
      <c r="B47" s="201"/>
      <c r="C47" s="110"/>
      <c r="D47" s="100"/>
      <c r="F47" s="100"/>
    </row>
    <row r="48" spans="1:6" x14ac:dyDescent="0.2">
      <c r="A48" s="201"/>
      <c r="B48" s="201"/>
      <c r="C48" s="110"/>
      <c r="D48" s="100"/>
      <c r="F48" s="100"/>
    </row>
    <row r="49" spans="1:6" x14ac:dyDescent="0.2">
      <c r="A49" s="201"/>
      <c r="B49" s="201"/>
      <c r="C49" s="111"/>
      <c r="D49" s="100"/>
      <c r="F49" s="100"/>
    </row>
    <row r="50" spans="1:6" x14ac:dyDescent="0.2">
      <c r="A50" s="201"/>
      <c r="B50" s="201"/>
      <c r="C50" s="111"/>
      <c r="D50" s="100"/>
      <c r="F50" s="100"/>
    </row>
    <row r="51" spans="1:6" x14ac:dyDescent="0.2">
      <c r="A51" s="201"/>
      <c r="B51" s="201"/>
      <c r="C51" s="111"/>
      <c r="D51" s="100"/>
      <c r="F51" s="100"/>
    </row>
    <row r="52" spans="1:6" x14ac:dyDescent="0.2">
      <c r="A52" s="103"/>
      <c r="B52" s="102"/>
      <c r="D52" s="100"/>
      <c r="F52" s="100"/>
    </row>
    <row r="53" spans="1:6" x14ac:dyDescent="0.2">
      <c r="A53" s="178" t="s">
        <v>121</v>
      </c>
      <c r="B53" s="1"/>
      <c r="D53" s="100"/>
      <c r="F53" s="100"/>
    </row>
    <row r="54" spans="1:6" x14ac:dyDescent="0.2">
      <c r="A54" s="103"/>
      <c r="D54" s="100"/>
      <c r="F54" s="100"/>
    </row>
    <row r="55" spans="1:6" x14ac:dyDescent="0.2">
      <c r="A55" s="103"/>
      <c r="D55" s="100"/>
      <c r="F55" s="100"/>
    </row>
    <row r="56" spans="1:6" x14ac:dyDescent="0.2">
      <c r="A56" s="103"/>
      <c r="D56" s="100"/>
      <c r="F56" s="100"/>
    </row>
  </sheetData>
  <mergeCells count="7">
    <mergeCell ref="C30:C31"/>
    <mergeCell ref="A5:B5"/>
    <mergeCell ref="A6:B6"/>
    <mergeCell ref="A7:B7"/>
    <mergeCell ref="A43:B51"/>
    <mergeCell ref="A30:A31"/>
    <mergeCell ref="A39:C40"/>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X169"/>
  <sheetViews>
    <sheetView showGridLines="0" zoomScale="80" zoomScaleNormal="80" workbookViewId="0">
      <pane xSplit="3" ySplit="9" topLeftCell="D10" activePane="bottomRight" state="frozen"/>
      <selection pane="topRight" activeCell="E1" sqref="E1"/>
      <selection pane="bottomLeft" activeCell="A8" sqref="A8"/>
      <selection pane="bottomRight"/>
    </sheetView>
  </sheetViews>
  <sheetFormatPr defaultRowHeight="12.75" outlineLevelRow="1" outlineLevelCol="1" x14ac:dyDescent="0.2"/>
  <cols>
    <col min="1" max="2" width="5.5703125" style="1" customWidth="1"/>
    <col min="3" max="3" width="25.5703125" style="1" customWidth="1"/>
    <col min="4" max="4" width="12.42578125" style="1" customWidth="1"/>
    <col min="5" max="6" width="11.28515625" style="1" customWidth="1"/>
    <col min="7" max="18" width="9.140625" style="1" customWidth="1"/>
    <col min="19" max="19" width="8" style="1" hidden="1" customWidth="1" outlineLevel="1"/>
    <col min="20" max="20" width="12.140625" style="1" customWidth="1" collapsed="1"/>
    <col min="21" max="21" width="1" style="53" customWidth="1"/>
    <col min="22" max="22" width="12.140625" style="1" customWidth="1"/>
    <col min="23" max="24" width="12.28515625" style="1" customWidth="1"/>
    <col min="25" max="16384" width="9.140625" style="1"/>
  </cols>
  <sheetData>
    <row r="1" spans="1:24" ht="17.25" thickBot="1" x14ac:dyDescent="0.3">
      <c r="B1" s="129"/>
      <c r="C1" s="129"/>
      <c r="D1" s="129"/>
      <c r="E1" s="129"/>
      <c r="F1" s="129"/>
      <c r="G1" s="129"/>
      <c r="H1" s="126" t="s">
        <v>80</v>
      </c>
      <c r="I1" s="213"/>
      <c r="J1" s="213"/>
      <c r="K1" s="213"/>
      <c r="L1" s="213"/>
      <c r="M1" s="213"/>
      <c r="N1" s="213"/>
      <c r="O1" s="129"/>
      <c r="P1" s="129"/>
      <c r="Q1" s="129"/>
      <c r="R1" s="129"/>
      <c r="S1" s="129"/>
      <c r="T1" s="129"/>
      <c r="U1" s="129"/>
      <c r="V1" s="129"/>
      <c r="W1" s="129"/>
      <c r="X1" s="129"/>
    </row>
    <row r="2" spans="1:24" ht="17.25" thickBot="1" x14ac:dyDescent="0.3">
      <c r="A2" s="90"/>
      <c r="B2" s="90"/>
      <c r="C2" s="90"/>
      <c r="D2" s="90"/>
      <c r="E2" s="90"/>
      <c r="F2" s="90"/>
      <c r="G2" s="90"/>
      <c r="P2" s="90"/>
      <c r="Q2" s="97" t="s">
        <v>31</v>
      </c>
      <c r="R2" s="90"/>
      <c r="S2" s="90"/>
      <c r="T2" s="90"/>
      <c r="U2" s="90"/>
      <c r="V2" s="90"/>
      <c r="W2" s="90"/>
      <c r="X2" s="90"/>
    </row>
    <row r="3" spans="1:24" ht="16.5" x14ac:dyDescent="0.25">
      <c r="C3" s="95" t="s">
        <v>35</v>
      </c>
      <c r="D3" s="137">
        <v>42736</v>
      </c>
      <c r="G3" s="91"/>
      <c r="K3" s="90"/>
      <c r="L3" s="90"/>
      <c r="M3" s="90"/>
      <c r="N3" s="90"/>
      <c r="O3" s="90"/>
      <c r="P3" s="90"/>
      <c r="Q3" s="205" t="s">
        <v>10</v>
      </c>
      <c r="R3" s="206"/>
      <c r="S3" s="206"/>
      <c r="T3" s="207"/>
      <c r="U3" s="90"/>
      <c r="V3" s="90"/>
      <c r="W3" s="90"/>
      <c r="X3" s="90"/>
    </row>
    <row r="4" spans="1:24" ht="17.25" thickBot="1" x14ac:dyDescent="0.3">
      <c r="C4" s="95" t="s">
        <v>94</v>
      </c>
      <c r="D4" s="137"/>
      <c r="G4" s="91"/>
      <c r="K4" s="90"/>
      <c r="L4" s="90"/>
      <c r="M4" s="90"/>
      <c r="N4" s="90"/>
      <c r="O4" s="90"/>
      <c r="P4" s="90"/>
      <c r="Q4" s="208" t="s">
        <v>11</v>
      </c>
      <c r="R4" s="209"/>
      <c r="S4" s="209"/>
      <c r="T4" s="210"/>
      <c r="U4" s="90"/>
      <c r="V4" s="90"/>
      <c r="W4" s="90"/>
      <c r="X4" s="90"/>
    </row>
    <row r="5" spans="1:24" ht="16.5" x14ac:dyDescent="0.25">
      <c r="C5" s="94" t="s">
        <v>27</v>
      </c>
      <c r="D5" s="138"/>
      <c r="G5" s="91"/>
      <c r="K5" s="90"/>
      <c r="L5" s="90"/>
      <c r="M5" s="90"/>
      <c r="N5" s="90"/>
      <c r="O5" s="90"/>
      <c r="P5" s="90"/>
      <c r="Q5" s="90"/>
      <c r="R5" s="90"/>
      <c r="S5" s="90"/>
      <c r="T5" s="90"/>
      <c r="U5" s="90"/>
      <c r="V5" s="90"/>
      <c r="W5" s="90"/>
      <c r="X5" s="90"/>
    </row>
    <row r="6" spans="1:24" ht="11.25" hidden="1" customHeight="1" x14ac:dyDescent="0.25">
      <c r="A6" s="90"/>
      <c r="B6" s="90"/>
      <c r="C6" s="90"/>
      <c r="D6" s="90"/>
      <c r="G6" s="1" t="b">
        <f>IF(J6=G10,G7,IF(J6=H10,H7,IF(J6=I10,I7,IF(J6=J10,J7,IF(J6=K10,K7,IF(J6=L10,L7,IF(J6=M10,M7,IF(J6=N10,N7,IF(J6=O10,O7,IF(J6=P10,P7,IF(J6=Q10,Q7,IF(J6=R10,R7))))))))))))</f>
        <v>0</v>
      </c>
      <c r="J6" s="1">
        <f>IF(D4=0,0,MONTH(D4))</f>
        <v>0</v>
      </c>
      <c r="P6" s="90"/>
      <c r="Q6" s="90"/>
      <c r="R6" s="90"/>
      <c r="S6" s="90"/>
      <c r="T6" s="90"/>
      <c r="U6" s="90"/>
      <c r="V6" s="90"/>
      <c r="W6" s="90"/>
      <c r="X6" s="90"/>
    </row>
    <row r="7" spans="1:24" ht="15" hidden="1" customHeight="1" x14ac:dyDescent="0.2">
      <c r="G7" s="1">
        <v>1</v>
      </c>
      <c r="H7" s="1">
        <v>2</v>
      </c>
      <c r="I7" s="1">
        <v>3</v>
      </c>
      <c r="J7" s="1">
        <v>4</v>
      </c>
      <c r="K7" s="1">
        <v>5</v>
      </c>
      <c r="L7" s="1">
        <v>6</v>
      </c>
      <c r="M7" s="1">
        <v>7</v>
      </c>
      <c r="N7" s="1">
        <v>8</v>
      </c>
      <c r="O7" s="1">
        <v>9</v>
      </c>
      <c r="P7" s="1">
        <v>10</v>
      </c>
      <c r="Q7" s="1">
        <v>11</v>
      </c>
      <c r="R7" s="1">
        <v>12</v>
      </c>
    </row>
    <row r="8" spans="1:24" ht="15" customHeight="1" thickBot="1" x14ac:dyDescent="0.25"/>
    <row r="9" spans="1:24" s="9" customFormat="1" ht="27.75" customHeight="1" x14ac:dyDescent="0.2">
      <c r="A9" s="15"/>
      <c r="B9" s="16"/>
      <c r="C9" s="16"/>
      <c r="D9" s="106" t="s">
        <v>83</v>
      </c>
      <c r="E9" s="107" t="s">
        <v>100</v>
      </c>
      <c r="F9" s="107" t="s">
        <v>110</v>
      </c>
      <c r="G9" s="104">
        <f>EDATE($D$3,0)</f>
        <v>42736</v>
      </c>
      <c r="H9" s="104">
        <f>EDATE($D$3,1)</f>
        <v>42767</v>
      </c>
      <c r="I9" s="104">
        <f>EDATE($D$3,2)</f>
        <v>42795</v>
      </c>
      <c r="J9" s="104">
        <f>EDATE($D$3,3)</f>
        <v>42826</v>
      </c>
      <c r="K9" s="104">
        <f>EDATE($D$3,4)</f>
        <v>42856</v>
      </c>
      <c r="L9" s="104">
        <f>EDATE($D$3,5)</f>
        <v>42887</v>
      </c>
      <c r="M9" s="104">
        <f>EDATE($D$3,6)</f>
        <v>42917</v>
      </c>
      <c r="N9" s="104">
        <f>EDATE($D$3,7)</f>
        <v>42948</v>
      </c>
      <c r="O9" s="104">
        <f>EDATE($D$3,8)</f>
        <v>42979</v>
      </c>
      <c r="P9" s="104">
        <f>EDATE($D$3,9)</f>
        <v>43009</v>
      </c>
      <c r="Q9" s="104">
        <f>EDATE($D$3,10)</f>
        <v>43040</v>
      </c>
      <c r="R9" s="104">
        <f>EDATE($D$3,11)</f>
        <v>43070</v>
      </c>
      <c r="S9" s="17" t="s">
        <v>16</v>
      </c>
      <c r="T9" s="54" t="s">
        <v>24</v>
      </c>
      <c r="U9" s="65"/>
      <c r="V9" s="145" t="s">
        <v>93</v>
      </c>
      <c r="W9" s="145" t="s">
        <v>92</v>
      </c>
      <c r="X9" s="150" t="s">
        <v>95</v>
      </c>
    </row>
    <row r="10" spans="1:24" s="10" customFormat="1" x14ac:dyDescent="0.2">
      <c r="A10" s="218" t="s">
        <v>12</v>
      </c>
      <c r="B10" s="219"/>
      <c r="C10" s="219"/>
      <c r="D10" s="18"/>
      <c r="E10" s="18"/>
      <c r="F10" s="18"/>
      <c r="G10" s="180">
        <f>MONTH(G9)</f>
        <v>1</v>
      </c>
      <c r="H10" s="180">
        <f t="shared" ref="H10:R10" si="0">MONTH(H9)</f>
        <v>2</v>
      </c>
      <c r="I10" s="180">
        <f t="shared" si="0"/>
        <v>3</v>
      </c>
      <c r="J10" s="180">
        <f t="shared" si="0"/>
        <v>4</v>
      </c>
      <c r="K10" s="180">
        <f t="shared" si="0"/>
        <v>5</v>
      </c>
      <c r="L10" s="180">
        <f t="shared" si="0"/>
        <v>6</v>
      </c>
      <c r="M10" s="180">
        <f t="shared" si="0"/>
        <v>7</v>
      </c>
      <c r="N10" s="180">
        <f t="shared" si="0"/>
        <v>8</v>
      </c>
      <c r="O10" s="180">
        <f t="shared" si="0"/>
        <v>9</v>
      </c>
      <c r="P10" s="180">
        <f t="shared" si="0"/>
        <v>10</v>
      </c>
      <c r="Q10" s="180">
        <f t="shared" si="0"/>
        <v>11</v>
      </c>
      <c r="R10" s="180">
        <f t="shared" si="0"/>
        <v>12</v>
      </c>
      <c r="S10" s="19"/>
      <c r="T10" s="55"/>
      <c r="U10" s="75"/>
      <c r="V10" s="66"/>
      <c r="W10" s="66"/>
      <c r="X10" s="66"/>
    </row>
    <row r="11" spans="1:24" x14ac:dyDescent="0.2">
      <c r="A11" s="224" t="s">
        <v>20</v>
      </c>
      <c r="B11" s="225"/>
      <c r="C11" s="225"/>
      <c r="D11" s="24"/>
      <c r="E11" s="20"/>
      <c r="F11" s="20"/>
      <c r="G11" s="21"/>
      <c r="H11" s="21"/>
      <c r="I11" s="21"/>
      <c r="J11" s="21"/>
      <c r="K11" s="21"/>
      <c r="L11" s="21"/>
      <c r="M11" s="21"/>
      <c r="N11" s="21"/>
      <c r="O11" s="21"/>
      <c r="P11" s="21"/>
      <c r="Q11" s="21"/>
      <c r="R11" s="21"/>
      <c r="S11" s="21"/>
      <c r="T11" s="56"/>
      <c r="U11" s="75"/>
      <c r="V11" s="140"/>
      <c r="W11" s="140"/>
      <c r="X11" s="67"/>
    </row>
    <row r="12" spans="1:24" x14ac:dyDescent="0.2">
      <c r="A12" s="22"/>
      <c r="B12" s="2" t="s">
        <v>0</v>
      </c>
      <c r="D12" s="27"/>
      <c r="E12" s="174"/>
      <c r="F12" s="174"/>
      <c r="G12" s="133" t="str">
        <f>IF($F12="Yes",$E12/12, "")</f>
        <v/>
      </c>
      <c r="H12" s="133" t="str">
        <f t="shared" ref="H12:R27" si="1">IF($F12="Yes",$E12/12, "")</f>
        <v/>
      </c>
      <c r="I12" s="133" t="str">
        <f t="shared" si="1"/>
        <v/>
      </c>
      <c r="J12" s="133" t="str">
        <f t="shared" si="1"/>
        <v/>
      </c>
      <c r="K12" s="133" t="str">
        <f t="shared" si="1"/>
        <v/>
      </c>
      <c r="L12" s="133" t="str">
        <f t="shared" si="1"/>
        <v/>
      </c>
      <c r="M12" s="133" t="str">
        <f t="shared" si="1"/>
        <v/>
      </c>
      <c r="N12" s="133" t="str">
        <f t="shared" si="1"/>
        <v/>
      </c>
      <c r="O12" s="133" t="str">
        <f t="shared" si="1"/>
        <v/>
      </c>
      <c r="P12" s="133" t="str">
        <f t="shared" si="1"/>
        <v/>
      </c>
      <c r="Q12" s="133" t="str">
        <f t="shared" si="1"/>
        <v/>
      </c>
      <c r="R12" s="133" t="str">
        <f t="shared" si="1"/>
        <v/>
      </c>
      <c r="S12" s="133"/>
      <c r="T12" s="57">
        <f>SUM(G12:S12)</f>
        <v>0</v>
      </c>
      <c r="U12" s="76"/>
      <c r="V12" s="146" t="b">
        <f>IF($G$6=$G$7,SUM(G12),IF($G$6=$H$7,SUM(G12:H12),IF($G$6=$I$7,SUM(G12:I12),IF($G$6=$J$7,SUM(G12:J12),IF($G$6=$K$7,SUM(G12:K12),IF($G$6=$L$7,SUM(G12:L12),IF($G$6=$M$7,SUM(G12:M12),IF($G$6=$N$7,SUM(G12:N12),IF($G$6=$O$7,SUM(G12:O12),IF($G$6=$P$7,SUM(G12:P12),IF($G$6=$Q$7,SUM(G12:Q12),IF($G$6=$R$7,SUM(G12:R12)))))))))))))</f>
        <v>0</v>
      </c>
      <c r="W12" s="146">
        <f>IFERROR(E12-V12," ")</f>
        <v>0</v>
      </c>
      <c r="X12" s="155">
        <f t="shared" ref="X12:X32" si="2">T12-E12</f>
        <v>0</v>
      </c>
    </row>
    <row r="13" spans="1:24" outlineLevel="1" x14ac:dyDescent="0.2">
      <c r="A13" s="22"/>
      <c r="C13" s="3" t="s">
        <v>74</v>
      </c>
      <c r="D13" s="27"/>
      <c r="E13" s="174"/>
      <c r="F13" s="174"/>
      <c r="G13" s="133" t="str">
        <f t="shared" ref="G13:R35" si="3">IF($F13="Yes",$E13/12, "")</f>
        <v/>
      </c>
      <c r="H13" s="133" t="str">
        <f t="shared" si="1"/>
        <v/>
      </c>
      <c r="I13" s="133" t="str">
        <f t="shared" si="1"/>
        <v/>
      </c>
      <c r="J13" s="133" t="str">
        <f t="shared" si="1"/>
        <v/>
      </c>
      <c r="K13" s="133" t="str">
        <f t="shared" si="1"/>
        <v/>
      </c>
      <c r="L13" s="133" t="str">
        <f t="shared" si="1"/>
        <v/>
      </c>
      <c r="M13" s="133" t="str">
        <f t="shared" si="1"/>
        <v/>
      </c>
      <c r="N13" s="133" t="str">
        <f t="shared" si="1"/>
        <v/>
      </c>
      <c r="O13" s="133" t="str">
        <f t="shared" si="1"/>
        <v/>
      </c>
      <c r="P13" s="133" t="str">
        <f t="shared" si="1"/>
        <v/>
      </c>
      <c r="Q13" s="133" t="str">
        <f t="shared" si="1"/>
        <v/>
      </c>
      <c r="R13" s="133" t="str">
        <f t="shared" si="1"/>
        <v/>
      </c>
      <c r="S13" s="133"/>
      <c r="T13" s="57">
        <f t="shared" ref="T13:T14" si="4">SUM(G13:S13)</f>
        <v>0</v>
      </c>
      <c r="U13" s="76"/>
      <c r="V13" s="146" t="b">
        <f t="shared" ref="V13:V61" si="5">IF($G$6=$G$7,SUM(G13),IF($G$6=$H$7,SUM(G13:H13),IF($G$6=$I$7,SUM(G13:I13),IF($G$6=$J$7,SUM(G13:J13),IF($G$6=$K$7,SUM(G13:K13),IF($G$6=$L$7,SUM(G13:L13),IF($G$6=$M$7,SUM(G13:M13),IF($G$6=$N$7,SUM(G13:N13),IF($G$6=$O$7,SUM(G13:O13),IF($G$6=$P$7,SUM(G13:P13),IF($G$6=$Q$7,SUM(G13:Q13),IF($G$6=$R$7,SUM(G13:R13)))))))))))))</f>
        <v>0</v>
      </c>
      <c r="W13" s="146">
        <f>IFERROR(E13-V13," ")</f>
        <v>0</v>
      </c>
      <c r="X13" s="155">
        <f t="shared" si="2"/>
        <v>0</v>
      </c>
    </row>
    <row r="14" spans="1:24" outlineLevel="1" x14ac:dyDescent="0.2">
      <c r="A14" s="22"/>
      <c r="C14" s="3" t="s">
        <v>74</v>
      </c>
      <c r="D14" s="27"/>
      <c r="E14" s="174"/>
      <c r="F14" s="174"/>
      <c r="G14" s="133" t="str">
        <f t="shared" si="3"/>
        <v/>
      </c>
      <c r="H14" s="133" t="str">
        <f t="shared" si="1"/>
        <v/>
      </c>
      <c r="I14" s="133" t="str">
        <f t="shared" si="1"/>
        <v/>
      </c>
      <c r="J14" s="133" t="str">
        <f t="shared" si="1"/>
        <v/>
      </c>
      <c r="K14" s="133" t="str">
        <f t="shared" si="1"/>
        <v/>
      </c>
      <c r="L14" s="133" t="str">
        <f t="shared" si="1"/>
        <v/>
      </c>
      <c r="M14" s="133" t="str">
        <f t="shared" si="1"/>
        <v/>
      </c>
      <c r="N14" s="133" t="str">
        <f t="shared" si="1"/>
        <v/>
      </c>
      <c r="O14" s="133" t="str">
        <f t="shared" si="1"/>
        <v/>
      </c>
      <c r="P14" s="133" t="str">
        <f t="shared" si="1"/>
        <v/>
      </c>
      <c r="Q14" s="133" t="str">
        <f t="shared" si="1"/>
        <v/>
      </c>
      <c r="R14" s="133" t="str">
        <f t="shared" si="1"/>
        <v/>
      </c>
      <c r="S14" s="133"/>
      <c r="T14" s="57">
        <f t="shared" si="4"/>
        <v>0</v>
      </c>
      <c r="U14" s="76"/>
      <c r="V14" s="146" t="b">
        <f t="shared" si="5"/>
        <v>0</v>
      </c>
      <c r="W14" s="146">
        <f t="shared" ref="W14:W32" si="6">E14-V14</f>
        <v>0</v>
      </c>
      <c r="X14" s="155">
        <f t="shared" si="2"/>
        <v>0</v>
      </c>
    </row>
    <row r="15" spans="1:24" outlineLevel="1" x14ac:dyDescent="0.2">
      <c r="A15" s="22"/>
      <c r="C15" s="3" t="s">
        <v>74</v>
      </c>
      <c r="D15" s="27"/>
      <c r="E15" s="174"/>
      <c r="F15" s="174"/>
      <c r="G15" s="133" t="str">
        <f t="shared" si="3"/>
        <v/>
      </c>
      <c r="H15" s="133" t="str">
        <f t="shared" si="1"/>
        <v/>
      </c>
      <c r="I15" s="133" t="str">
        <f t="shared" si="1"/>
        <v/>
      </c>
      <c r="J15" s="133" t="str">
        <f t="shared" si="1"/>
        <v/>
      </c>
      <c r="K15" s="133" t="str">
        <f t="shared" si="1"/>
        <v/>
      </c>
      <c r="L15" s="133" t="str">
        <f t="shared" si="1"/>
        <v/>
      </c>
      <c r="M15" s="133" t="str">
        <f t="shared" si="1"/>
        <v/>
      </c>
      <c r="N15" s="133" t="str">
        <f t="shared" si="1"/>
        <v/>
      </c>
      <c r="O15" s="133" t="str">
        <f t="shared" si="1"/>
        <v/>
      </c>
      <c r="P15" s="133" t="str">
        <f t="shared" si="1"/>
        <v/>
      </c>
      <c r="Q15" s="133" t="str">
        <f t="shared" si="1"/>
        <v/>
      </c>
      <c r="R15" s="133" t="str">
        <f t="shared" si="1"/>
        <v/>
      </c>
      <c r="S15" s="133"/>
      <c r="T15" s="57">
        <f t="shared" ref="T15:T32" si="7">SUM(G15:S15)</f>
        <v>0</v>
      </c>
      <c r="U15" s="76"/>
      <c r="V15" s="146" t="b">
        <f t="shared" si="5"/>
        <v>0</v>
      </c>
      <c r="W15" s="146">
        <f t="shared" si="6"/>
        <v>0</v>
      </c>
      <c r="X15" s="155">
        <f t="shared" si="2"/>
        <v>0</v>
      </c>
    </row>
    <row r="16" spans="1:24" outlineLevel="1" x14ac:dyDescent="0.2">
      <c r="A16" s="22"/>
      <c r="C16" s="3" t="s">
        <v>74</v>
      </c>
      <c r="D16" s="27"/>
      <c r="E16" s="174"/>
      <c r="F16" s="174"/>
      <c r="G16" s="133" t="str">
        <f t="shared" si="3"/>
        <v/>
      </c>
      <c r="H16" s="133" t="str">
        <f t="shared" si="1"/>
        <v/>
      </c>
      <c r="I16" s="133" t="str">
        <f t="shared" si="1"/>
        <v/>
      </c>
      <c r="J16" s="133" t="str">
        <f t="shared" si="1"/>
        <v/>
      </c>
      <c r="K16" s="133" t="str">
        <f t="shared" si="1"/>
        <v/>
      </c>
      <c r="L16" s="133" t="str">
        <f t="shared" si="1"/>
        <v/>
      </c>
      <c r="M16" s="133" t="str">
        <f t="shared" si="1"/>
        <v/>
      </c>
      <c r="N16" s="133" t="str">
        <f t="shared" si="1"/>
        <v/>
      </c>
      <c r="O16" s="133" t="str">
        <f t="shared" si="1"/>
        <v/>
      </c>
      <c r="P16" s="133" t="str">
        <f t="shared" si="1"/>
        <v/>
      </c>
      <c r="Q16" s="133" t="str">
        <f t="shared" si="1"/>
        <v/>
      </c>
      <c r="R16" s="133" t="str">
        <f t="shared" si="1"/>
        <v/>
      </c>
      <c r="S16" s="133"/>
      <c r="T16" s="57">
        <f t="shared" ref="T16" si="8">SUM(G16:S16)</f>
        <v>0</v>
      </c>
      <c r="U16" s="76"/>
      <c r="V16" s="146" t="b">
        <f t="shared" si="5"/>
        <v>0</v>
      </c>
      <c r="W16" s="146">
        <f t="shared" si="6"/>
        <v>0</v>
      </c>
      <c r="X16" s="155">
        <f t="shared" si="2"/>
        <v>0</v>
      </c>
    </row>
    <row r="17" spans="1:24" outlineLevel="1" x14ac:dyDescent="0.2">
      <c r="A17" s="22"/>
      <c r="C17" s="3" t="s">
        <v>74</v>
      </c>
      <c r="D17" s="27"/>
      <c r="E17" s="174"/>
      <c r="F17" s="174"/>
      <c r="G17" s="133" t="str">
        <f t="shared" si="3"/>
        <v/>
      </c>
      <c r="H17" s="133" t="str">
        <f t="shared" si="1"/>
        <v/>
      </c>
      <c r="I17" s="133" t="str">
        <f t="shared" si="1"/>
        <v/>
      </c>
      <c r="J17" s="133" t="str">
        <f t="shared" si="1"/>
        <v/>
      </c>
      <c r="K17" s="133" t="str">
        <f t="shared" si="1"/>
        <v/>
      </c>
      <c r="L17" s="133" t="str">
        <f t="shared" si="1"/>
        <v/>
      </c>
      <c r="M17" s="133" t="str">
        <f t="shared" si="1"/>
        <v/>
      </c>
      <c r="N17" s="133" t="str">
        <f t="shared" si="1"/>
        <v/>
      </c>
      <c r="O17" s="133" t="str">
        <f t="shared" si="1"/>
        <v/>
      </c>
      <c r="P17" s="133" t="str">
        <f t="shared" si="1"/>
        <v/>
      </c>
      <c r="Q17" s="133" t="str">
        <f t="shared" si="1"/>
        <v/>
      </c>
      <c r="R17" s="133" t="str">
        <f t="shared" si="1"/>
        <v/>
      </c>
      <c r="S17" s="133"/>
      <c r="T17" s="57">
        <f t="shared" ref="T17:T18" si="9">SUM(G17:S17)</f>
        <v>0</v>
      </c>
      <c r="U17" s="76"/>
      <c r="V17" s="146" t="b">
        <f t="shared" si="5"/>
        <v>0</v>
      </c>
      <c r="W17" s="146">
        <f t="shared" si="6"/>
        <v>0</v>
      </c>
      <c r="X17" s="155">
        <f t="shared" si="2"/>
        <v>0</v>
      </c>
    </row>
    <row r="18" spans="1:24" outlineLevel="1" x14ac:dyDescent="0.2">
      <c r="A18" s="22"/>
      <c r="B18" s="92"/>
      <c r="C18" s="3" t="s">
        <v>74</v>
      </c>
      <c r="D18" s="27"/>
      <c r="E18" s="174"/>
      <c r="F18" s="174"/>
      <c r="G18" s="133" t="str">
        <f t="shared" si="3"/>
        <v/>
      </c>
      <c r="H18" s="133" t="str">
        <f t="shared" si="1"/>
        <v/>
      </c>
      <c r="I18" s="133" t="str">
        <f t="shared" si="1"/>
        <v/>
      </c>
      <c r="J18" s="133" t="str">
        <f t="shared" si="1"/>
        <v/>
      </c>
      <c r="K18" s="133" t="str">
        <f t="shared" si="1"/>
        <v/>
      </c>
      <c r="L18" s="133" t="str">
        <f t="shared" si="1"/>
        <v/>
      </c>
      <c r="M18" s="133" t="str">
        <f t="shared" si="1"/>
        <v/>
      </c>
      <c r="N18" s="133" t="str">
        <f t="shared" si="1"/>
        <v/>
      </c>
      <c r="O18" s="133" t="str">
        <f t="shared" si="1"/>
        <v/>
      </c>
      <c r="P18" s="133" t="str">
        <f t="shared" si="1"/>
        <v/>
      </c>
      <c r="Q18" s="133" t="str">
        <f t="shared" si="1"/>
        <v/>
      </c>
      <c r="R18" s="133" t="str">
        <f t="shared" si="1"/>
        <v/>
      </c>
      <c r="S18" s="133"/>
      <c r="T18" s="57">
        <f t="shared" si="9"/>
        <v>0</v>
      </c>
      <c r="U18" s="76"/>
      <c r="V18" s="146" t="b">
        <f t="shared" si="5"/>
        <v>0</v>
      </c>
      <c r="W18" s="146">
        <f t="shared" si="6"/>
        <v>0</v>
      </c>
      <c r="X18" s="155">
        <f t="shared" si="2"/>
        <v>0</v>
      </c>
    </row>
    <row r="19" spans="1:24" outlineLevel="1" x14ac:dyDescent="0.2">
      <c r="A19" s="22"/>
      <c r="C19" s="3" t="s">
        <v>74</v>
      </c>
      <c r="D19" s="27"/>
      <c r="E19" s="174"/>
      <c r="F19" s="174"/>
      <c r="G19" s="133" t="str">
        <f t="shared" si="3"/>
        <v/>
      </c>
      <c r="H19" s="133" t="str">
        <f t="shared" si="1"/>
        <v/>
      </c>
      <c r="I19" s="133" t="str">
        <f t="shared" si="1"/>
        <v/>
      </c>
      <c r="J19" s="133" t="str">
        <f t="shared" si="1"/>
        <v/>
      </c>
      <c r="K19" s="133" t="str">
        <f t="shared" si="1"/>
        <v/>
      </c>
      <c r="L19" s="133" t="str">
        <f t="shared" si="1"/>
        <v/>
      </c>
      <c r="M19" s="133" t="str">
        <f t="shared" si="1"/>
        <v/>
      </c>
      <c r="N19" s="133" t="str">
        <f t="shared" si="1"/>
        <v/>
      </c>
      <c r="O19" s="133" t="str">
        <f t="shared" si="1"/>
        <v/>
      </c>
      <c r="P19" s="133" t="str">
        <f t="shared" si="1"/>
        <v/>
      </c>
      <c r="Q19" s="133" t="str">
        <f t="shared" si="1"/>
        <v/>
      </c>
      <c r="R19" s="133" t="str">
        <f t="shared" si="1"/>
        <v/>
      </c>
      <c r="S19" s="133"/>
      <c r="T19" s="57">
        <f t="shared" si="7"/>
        <v>0</v>
      </c>
      <c r="U19" s="76"/>
      <c r="V19" s="146" t="b">
        <f t="shared" si="5"/>
        <v>0</v>
      </c>
      <c r="W19" s="146">
        <f t="shared" si="6"/>
        <v>0</v>
      </c>
      <c r="X19" s="155">
        <f t="shared" si="2"/>
        <v>0</v>
      </c>
    </row>
    <row r="20" spans="1:24" outlineLevel="1" x14ac:dyDescent="0.2">
      <c r="A20" s="22"/>
      <c r="B20" s="92"/>
      <c r="C20" s="3" t="s">
        <v>74</v>
      </c>
      <c r="D20" s="27"/>
      <c r="E20" s="174"/>
      <c r="F20" s="174"/>
      <c r="G20" s="133" t="str">
        <f t="shared" si="3"/>
        <v/>
      </c>
      <c r="H20" s="133" t="str">
        <f t="shared" si="1"/>
        <v/>
      </c>
      <c r="I20" s="133" t="str">
        <f t="shared" si="1"/>
        <v/>
      </c>
      <c r="J20" s="133" t="str">
        <f t="shared" si="1"/>
        <v/>
      </c>
      <c r="K20" s="133" t="str">
        <f t="shared" si="1"/>
        <v/>
      </c>
      <c r="L20" s="133" t="str">
        <f t="shared" si="1"/>
        <v/>
      </c>
      <c r="M20" s="133" t="str">
        <f t="shared" si="1"/>
        <v/>
      </c>
      <c r="N20" s="133" t="str">
        <f t="shared" si="1"/>
        <v/>
      </c>
      <c r="O20" s="133" t="str">
        <f t="shared" si="1"/>
        <v/>
      </c>
      <c r="P20" s="133" t="str">
        <f t="shared" si="1"/>
        <v/>
      </c>
      <c r="Q20" s="133" t="str">
        <f t="shared" si="1"/>
        <v/>
      </c>
      <c r="R20" s="133" t="str">
        <f t="shared" si="1"/>
        <v/>
      </c>
      <c r="S20" s="133"/>
      <c r="T20" s="57">
        <f t="shared" si="7"/>
        <v>0</v>
      </c>
      <c r="U20" s="76"/>
      <c r="V20" s="146" t="b">
        <f t="shared" si="5"/>
        <v>0</v>
      </c>
      <c r="W20" s="146">
        <f t="shared" si="6"/>
        <v>0</v>
      </c>
      <c r="X20" s="155">
        <f t="shared" si="2"/>
        <v>0</v>
      </c>
    </row>
    <row r="21" spans="1:24" x14ac:dyDescent="0.2">
      <c r="A21" s="22"/>
      <c r="B21" s="2" t="s">
        <v>1</v>
      </c>
      <c r="D21" s="27"/>
      <c r="E21" s="174"/>
      <c r="F21" s="174"/>
      <c r="G21" s="133" t="str">
        <f t="shared" si="3"/>
        <v/>
      </c>
      <c r="H21" s="133" t="str">
        <f t="shared" si="1"/>
        <v/>
      </c>
      <c r="I21" s="133" t="str">
        <f t="shared" si="1"/>
        <v/>
      </c>
      <c r="J21" s="133" t="str">
        <f t="shared" si="1"/>
        <v/>
      </c>
      <c r="K21" s="133" t="str">
        <f t="shared" si="1"/>
        <v/>
      </c>
      <c r="L21" s="133" t="str">
        <f t="shared" si="1"/>
        <v/>
      </c>
      <c r="M21" s="133" t="str">
        <f t="shared" si="1"/>
        <v/>
      </c>
      <c r="N21" s="133" t="str">
        <f t="shared" si="1"/>
        <v/>
      </c>
      <c r="O21" s="133" t="str">
        <f t="shared" si="1"/>
        <v/>
      </c>
      <c r="P21" s="133" t="str">
        <f t="shared" si="1"/>
        <v/>
      </c>
      <c r="Q21" s="133" t="str">
        <f t="shared" si="1"/>
        <v/>
      </c>
      <c r="R21" s="133" t="str">
        <f t="shared" si="1"/>
        <v/>
      </c>
      <c r="S21" s="133"/>
      <c r="T21" s="57">
        <f t="shared" si="7"/>
        <v>0</v>
      </c>
      <c r="U21" s="76"/>
      <c r="V21" s="146" t="b">
        <f t="shared" si="5"/>
        <v>0</v>
      </c>
      <c r="W21" s="146">
        <f t="shared" si="6"/>
        <v>0</v>
      </c>
      <c r="X21" s="155">
        <f t="shared" si="2"/>
        <v>0</v>
      </c>
    </row>
    <row r="22" spans="1:24" outlineLevel="1" x14ac:dyDescent="0.2">
      <c r="A22" s="22"/>
      <c r="B22" s="92"/>
      <c r="C22" s="3" t="s">
        <v>75</v>
      </c>
      <c r="D22" s="27"/>
      <c r="E22" s="174"/>
      <c r="F22" s="174"/>
      <c r="G22" s="133" t="str">
        <f t="shared" si="3"/>
        <v/>
      </c>
      <c r="H22" s="133" t="str">
        <f t="shared" si="1"/>
        <v/>
      </c>
      <c r="I22" s="133" t="str">
        <f t="shared" si="1"/>
        <v/>
      </c>
      <c r="J22" s="133" t="str">
        <f t="shared" si="1"/>
        <v/>
      </c>
      <c r="K22" s="133" t="str">
        <f t="shared" si="1"/>
        <v/>
      </c>
      <c r="L22" s="133" t="str">
        <f t="shared" si="1"/>
        <v/>
      </c>
      <c r="M22" s="133" t="str">
        <f t="shared" si="1"/>
        <v/>
      </c>
      <c r="N22" s="133" t="str">
        <f t="shared" si="1"/>
        <v/>
      </c>
      <c r="O22" s="133" t="str">
        <f t="shared" si="1"/>
        <v/>
      </c>
      <c r="P22" s="133" t="str">
        <f t="shared" si="1"/>
        <v/>
      </c>
      <c r="Q22" s="133" t="str">
        <f t="shared" si="1"/>
        <v/>
      </c>
      <c r="R22" s="133" t="str">
        <f t="shared" si="1"/>
        <v/>
      </c>
      <c r="S22" s="133"/>
      <c r="T22" s="57">
        <f t="shared" ref="T22:T23" si="10">SUM(G22:S22)</f>
        <v>0</v>
      </c>
      <c r="U22" s="76"/>
      <c r="V22" s="146" t="b">
        <f t="shared" si="5"/>
        <v>0</v>
      </c>
      <c r="W22" s="146">
        <f t="shared" si="6"/>
        <v>0</v>
      </c>
      <c r="X22" s="155">
        <f t="shared" si="2"/>
        <v>0</v>
      </c>
    </row>
    <row r="23" spans="1:24" outlineLevel="1" x14ac:dyDescent="0.2">
      <c r="A23" s="22"/>
      <c r="B23" s="92"/>
      <c r="C23" s="3" t="s">
        <v>75</v>
      </c>
      <c r="D23" s="27"/>
      <c r="E23" s="174"/>
      <c r="F23" s="174"/>
      <c r="G23" s="133" t="str">
        <f t="shared" si="3"/>
        <v/>
      </c>
      <c r="H23" s="133" t="str">
        <f t="shared" si="1"/>
        <v/>
      </c>
      <c r="I23" s="133" t="str">
        <f t="shared" si="1"/>
        <v/>
      </c>
      <c r="J23" s="133" t="str">
        <f t="shared" si="1"/>
        <v/>
      </c>
      <c r="K23" s="133" t="str">
        <f t="shared" si="1"/>
        <v/>
      </c>
      <c r="L23" s="133" t="str">
        <f t="shared" si="1"/>
        <v/>
      </c>
      <c r="M23" s="133" t="str">
        <f t="shared" si="1"/>
        <v/>
      </c>
      <c r="N23" s="133" t="str">
        <f t="shared" si="1"/>
        <v/>
      </c>
      <c r="O23" s="133" t="str">
        <f t="shared" si="1"/>
        <v/>
      </c>
      <c r="P23" s="133" t="str">
        <f t="shared" si="1"/>
        <v/>
      </c>
      <c r="Q23" s="133" t="str">
        <f t="shared" si="1"/>
        <v/>
      </c>
      <c r="R23" s="133" t="str">
        <f t="shared" si="1"/>
        <v/>
      </c>
      <c r="S23" s="133"/>
      <c r="T23" s="57">
        <f t="shared" si="10"/>
        <v>0</v>
      </c>
      <c r="U23" s="76"/>
      <c r="V23" s="146" t="b">
        <f t="shared" si="5"/>
        <v>0</v>
      </c>
      <c r="W23" s="146">
        <f t="shared" si="6"/>
        <v>0</v>
      </c>
      <c r="X23" s="155">
        <f t="shared" si="2"/>
        <v>0</v>
      </c>
    </row>
    <row r="24" spans="1:24" outlineLevel="1" x14ac:dyDescent="0.2">
      <c r="A24" s="22"/>
      <c r="B24" s="92"/>
      <c r="C24" s="3" t="s">
        <v>75</v>
      </c>
      <c r="D24" s="27"/>
      <c r="E24" s="174"/>
      <c r="F24" s="174"/>
      <c r="G24" s="133" t="str">
        <f t="shared" si="3"/>
        <v/>
      </c>
      <c r="H24" s="133" t="str">
        <f t="shared" si="1"/>
        <v/>
      </c>
      <c r="I24" s="133" t="str">
        <f t="shared" si="1"/>
        <v/>
      </c>
      <c r="J24" s="133" t="str">
        <f t="shared" si="1"/>
        <v/>
      </c>
      <c r="K24" s="133" t="str">
        <f t="shared" si="1"/>
        <v/>
      </c>
      <c r="L24" s="133" t="str">
        <f t="shared" si="1"/>
        <v/>
      </c>
      <c r="M24" s="133" t="str">
        <f t="shared" si="1"/>
        <v/>
      </c>
      <c r="N24" s="133" t="str">
        <f t="shared" si="1"/>
        <v/>
      </c>
      <c r="O24" s="133" t="str">
        <f t="shared" si="1"/>
        <v/>
      </c>
      <c r="P24" s="133" t="str">
        <f t="shared" si="1"/>
        <v/>
      </c>
      <c r="Q24" s="133" t="str">
        <f t="shared" si="1"/>
        <v/>
      </c>
      <c r="R24" s="133" t="str">
        <f t="shared" si="1"/>
        <v/>
      </c>
      <c r="S24" s="133"/>
      <c r="T24" s="57">
        <f t="shared" si="7"/>
        <v>0</v>
      </c>
      <c r="U24" s="76"/>
      <c r="V24" s="146" t="b">
        <f t="shared" si="5"/>
        <v>0</v>
      </c>
      <c r="W24" s="146">
        <f t="shared" si="6"/>
        <v>0</v>
      </c>
      <c r="X24" s="155">
        <f t="shared" si="2"/>
        <v>0</v>
      </c>
    </row>
    <row r="25" spans="1:24" outlineLevel="1" x14ac:dyDescent="0.2">
      <c r="A25" s="22"/>
      <c r="B25" s="92"/>
      <c r="C25" s="3" t="s">
        <v>75</v>
      </c>
      <c r="D25" s="27"/>
      <c r="E25" s="174"/>
      <c r="F25" s="174"/>
      <c r="G25" s="133" t="str">
        <f t="shared" si="3"/>
        <v/>
      </c>
      <c r="H25" s="133" t="str">
        <f t="shared" si="1"/>
        <v/>
      </c>
      <c r="I25" s="133" t="str">
        <f t="shared" si="1"/>
        <v/>
      </c>
      <c r="J25" s="133" t="str">
        <f t="shared" si="1"/>
        <v/>
      </c>
      <c r="K25" s="133" t="str">
        <f t="shared" si="1"/>
        <v/>
      </c>
      <c r="L25" s="133" t="str">
        <f t="shared" si="1"/>
        <v/>
      </c>
      <c r="M25" s="133" t="str">
        <f t="shared" si="1"/>
        <v/>
      </c>
      <c r="N25" s="133" t="str">
        <f t="shared" si="1"/>
        <v/>
      </c>
      <c r="O25" s="133" t="str">
        <f t="shared" si="1"/>
        <v/>
      </c>
      <c r="P25" s="133" t="str">
        <f t="shared" si="1"/>
        <v/>
      </c>
      <c r="Q25" s="133" t="str">
        <f t="shared" si="1"/>
        <v/>
      </c>
      <c r="R25" s="133" t="str">
        <f t="shared" si="1"/>
        <v/>
      </c>
      <c r="S25" s="133"/>
      <c r="T25" s="57">
        <f t="shared" si="7"/>
        <v>0</v>
      </c>
      <c r="U25" s="76"/>
      <c r="V25" s="146" t="b">
        <f t="shared" si="5"/>
        <v>0</v>
      </c>
      <c r="W25" s="146">
        <f t="shared" si="6"/>
        <v>0</v>
      </c>
      <c r="X25" s="155">
        <f t="shared" si="2"/>
        <v>0</v>
      </c>
    </row>
    <row r="26" spans="1:24" outlineLevel="1" x14ac:dyDescent="0.2">
      <c r="A26" s="22"/>
      <c r="B26" s="92"/>
      <c r="C26" s="3" t="s">
        <v>75</v>
      </c>
      <c r="D26" s="27"/>
      <c r="E26" s="174"/>
      <c r="F26" s="174"/>
      <c r="G26" s="133" t="str">
        <f t="shared" si="3"/>
        <v/>
      </c>
      <c r="H26" s="133" t="str">
        <f t="shared" si="1"/>
        <v/>
      </c>
      <c r="I26" s="133" t="str">
        <f t="shared" si="1"/>
        <v/>
      </c>
      <c r="J26" s="133" t="str">
        <f t="shared" si="1"/>
        <v/>
      </c>
      <c r="K26" s="133" t="str">
        <f t="shared" si="1"/>
        <v/>
      </c>
      <c r="L26" s="133" t="str">
        <f t="shared" si="1"/>
        <v/>
      </c>
      <c r="M26" s="133" t="str">
        <f t="shared" si="1"/>
        <v/>
      </c>
      <c r="N26" s="133" t="str">
        <f t="shared" si="1"/>
        <v/>
      </c>
      <c r="O26" s="133" t="str">
        <f t="shared" si="1"/>
        <v/>
      </c>
      <c r="P26" s="133" t="str">
        <f t="shared" si="1"/>
        <v/>
      </c>
      <c r="Q26" s="133" t="str">
        <f t="shared" si="1"/>
        <v/>
      </c>
      <c r="R26" s="133" t="str">
        <f t="shared" si="1"/>
        <v/>
      </c>
      <c r="S26" s="133"/>
      <c r="T26" s="57">
        <f t="shared" si="7"/>
        <v>0</v>
      </c>
      <c r="U26" s="76"/>
      <c r="V26" s="146" t="b">
        <f t="shared" si="5"/>
        <v>0</v>
      </c>
      <c r="W26" s="146">
        <f t="shared" si="6"/>
        <v>0</v>
      </c>
      <c r="X26" s="155">
        <f t="shared" si="2"/>
        <v>0</v>
      </c>
    </row>
    <row r="27" spans="1:24" x14ac:dyDescent="0.2">
      <c r="A27" s="22"/>
      <c r="B27" s="2" t="s">
        <v>52</v>
      </c>
      <c r="D27" s="27"/>
      <c r="E27" s="174"/>
      <c r="F27" s="174"/>
      <c r="G27" s="133" t="str">
        <f t="shared" si="3"/>
        <v/>
      </c>
      <c r="H27" s="133" t="str">
        <f t="shared" si="1"/>
        <v/>
      </c>
      <c r="I27" s="133" t="str">
        <f t="shared" si="1"/>
        <v/>
      </c>
      <c r="J27" s="133" t="str">
        <f t="shared" si="1"/>
        <v/>
      </c>
      <c r="K27" s="133" t="str">
        <f t="shared" si="1"/>
        <v/>
      </c>
      <c r="L27" s="133" t="str">
        <f t="shared" si="1"/>
        <v/>
      </c>
      <c r="M27" s="133" t="str">
        <f t="shared" si="1"/>
        <v/>
      </c>
      <c r="N27" s="133" t="str">
        <f t="shared" si="1"/>
        <v/>
      </c>
      <c r="O27" s="133" t="str">
        <f t="shared" si="1"/>
        <v/>
      </c>
      <c r="P27" s="133" t="str">
        <f t="shared" si="1"/>
        <v/>
      </c>
      <c r="Q27" s="133" t="str">
        <f t="shared" si="1"/>
        <v/>
      </c>
      <c r="R27" s="133" t="str">
        <f t="shared" si="1"/>
        <v/>
      </c>
      <c r="S27" s="133"/>
      <c r="T27" s="57">
        <f t="shared" si="7"/>
        <v>0</v>
      </c>
      <c r="U27" s="76"/>
      <c r="V27" s="146" t="b">
        <f t="shared" si="5"/>
        <v>0</v>
      </c>
      <c r="W27" s="146">
        <f t="shared" si="6"/>
        <v>0</v>
      </c>
      <c r="X27" s="155">
        <f t="shared" si="2"/>
        <v>0</v>
      </c>
    </row>
    <row r="28" spans="1:24" collapsed="1" x14ac:dyDescent="0.2">
      <c r="A28" s="22"/>
      <c r="B28" s="2" t="s">
        <v>68</v>
      </c>
      <c r="D28" s="27"/>
      <c r="E28" s="174"/>
      <c r="F28" s="174"/>
      <c r="G28" s="133" t="str">
        <f t="shared" si="3"/>
        <v/>
      </c>
      <c r="H28" s="133" t="str">
        <f t="shared" si="3"/>
        <v/>
      </c>
      <c r="I28" s="133" t="str">
        <f t="shared" si="3"/>
        <v/>
      </c>
      <c r="J28" s="133" t="str">
        <f t="shared" si="3"/>
        <v/>
      </c>
      <c r="K28" s="133" t="str">
        <f t="shared" si="3"/>
        <v/>
      </c>
      <c r="L28" s="133" t="str">
        <f t="shared" si="3"/>
        <v/>
      </c>
      <c r="M28" s="133" t="str">
        <f t="shared" si="3"/>
        <v/>
      </c>
      <c r="N28" s="133" t="str">
        <f t="shared" si="3"/>
        <v/>
      </c>
      <c r="O28" s="133" t="str">
        <f t="shared" si="3"/>
        <v/>
      </c>
      <c r="P28" s="133" t="str">
        <f t="shared" si="3"/>
        <v/>
      </c>
      <c r="Q28" s="133" t="str">
        <f t="shared" si="3"/>
        <v/>
      </c>
      <c r="R28" s="133" t="str">
        <f t="shared" si="3"/>
        <v/>
      </c>
      <c r="S28" s="133"/>
      <c r="T28" s="57">
        <f t="shared" si="7"/>
        <v>0</v>
      </c>
      <c r="U28" s="76"/>
      <c r="V28" s="146" t="b">
        <f t="shared" si="5"/>
        <v>0</v>
      </c>
      <c r="W28" s="146">
        <f t="shared" si="6"/>
        <v>0</v>
      </c>
      <c r="X28" s="155">
        <f t="shared" si="2"/>
        <v>0</v>
      </c>
    </row>
    <row r="29" spans="1:24" outlineLevel="1" collapsed="1" x14ac:dyDescent="0.2">
      <c r="A29" s="22"/>
      <c r="B29" s="2" t="s">
        <v>68</v>
      </c>
      <c r="D29" s="27"/>
      <c r="E29" s="174"/>
      <c r="F29" s="174"/>
      <c r="G29" s="133" t="str">
        <f t="shared" si="3"/>
        <v/>
      </c>
      <c r="H29" s="133" t="str">
        <f t="shared" si="3"/>
        <v/>
      </c>
      <c r="I29" s="133" t="str">
        <f t="shared" si="3"/>
        <v/>
      </c>
      <c r="J29" s="133" t="str">
        <f t="shared" si="3"/>
        <v/>
      </c>
      <c r="K29" s="133" t="str">
        <f t="shared" si="3"/>
        <v/>
      </c>
      <c r="L29" s="133" t="str">
        <f t="shared" si="3"/>
        <v/>
      </c>
      <c r="M29" s="133" t="str">
        <f t="shared" si="3"/>
        <v/>
      </c>
      <c r="N29" s="133" t="str">
        <f t="shared" si="3"/>
        <v/>
      </c>
      <c r="O29" s="133" t="str">
        <f t="shared" si="3"/>
        <v/>
      </c>
      <c r="P29" s="133" t="str">
        <f t="shared" si="3"/>
        <v/>
      </c>
      <c r="Q29" s="133" t="str">
        <f t="shared" si="3"/>
        <v/>
      </c>
      <c r="R29" s="133" t="str">
        <f t="shared" si="3"/>
        <v/>
      </c>
      <c r="S29" s="133"/>
      <c r="T29" s="57">
        <f t="shared" si="7"/>
        <v>0</v>
      </c>
      <c r="U29" s="76"/>
      <c r="V29" s="146" t="b">
        <f t="shared" si="5"/>
        <v>0</v>
      </c>
      <c r="W29" s="146">
        <f t="shared" si="6"/>
        <v>0</v>
      </c>
      <c r="X29" s="155">
        <f t="shared" si="2"/>
        <v>0</v>
      </c>
    </row>
    <row r="30" spans="1:24" outlineLevel="1" collapsed="1" x14ac:dyDescent="0.2">
      <c r="A30" s="22"/>
      <c r="B30" s="2" t="s">
        <v>68</v>
      </c>
      <c r="D30" s="27"/>
      <c r="E30" s="174"/>
      <c r="F30" s="174"/>
      <c r="G30" s="133" t="str">
        <f t="shared" si="3"/>
        <v/>
      </c>
      <c r="H30" s="133" t="str">
        <f t="shared" si="3"/>
        <v/>
      </c>
      <c r="I30" s="133" t="str">
        <f t="shared" si="3"/>
        <v/>
      </c>
      <c r="J30" s="133" t="str">
        <f t="shared" si="3"/>
        <v/>
      </c>
      <c r="K30" s="133" t="str">
        <f t="shared" si="3"/>
        <v/>
      </c>
      <c r="L30" s="133" t="str">
        <f t="shared" si="3"/>
        <v/>
      </c>
      <c r="M30" s="133" t="str">
        <f t="shared" si="3"/>
        <v/>
      </c>
      <c r="N30" s="133" t="str">
        <f t="shared" si="3"/>
        <v/>
      </c>
      <c r="O30" s="133" t="str">
        <f t="shared" si="3"/>
        <v/>
      </c>
      <c r="P30" s="133" t="str">
        <f t="shared" si="3"/>
        <v/>
      </c>
      <c r="Q30" s="133" t="str">
        <f t="shared" si="3"/>
        <v/>
      </c>
      <c r="R30" s="133" t="str">
        <f t="shared" si="3"/>
        <v/>
      </c>
      <c r="S30" s="133"/>
      <c r="T30" s="57">
        <f t="shared" ref="T30" si="11">SUM(G30:S30)</f>
        <v>0</v>
      </c>
      <c r="U30" s="76"/>
      <c r="V30" s="146" t="b">
        <f t="shared" si="5"/>
        <v>0</v>
      </c>
      <c r="W30" s="146">
        <f t="shared" si="6"/>
        <v>0</v>
      </c>
      <c r="X30" s="155">
        <f t="shared" si="2"/>
        <v>0</v>
      </c>
    </row>
    <row r="31" spans="1:24" outlineLevel="1" collapsed="1" x14ac:dyDescent="0.2">
      <c r="A31" s="22"/>
      <c r="B31" s="2" t="s">
        <v>68</v>
      </c>
      <c r="D31" s="27"/>
      <c r="E31" s="174"/>
      <c r="F31" s="174"/>
      <c r="G31" s="133" t="str">
        <f t="shared" si="3"/>
        <v/>
      </c>
      <c r="H31" s="133" t="str">
        <f t="shared" si="3"/>
        <v/>
      </c>
      <c r="I31" s="133" t="str">
        <f t="shared" si="3"/>
        <v/>
      </c>
      <c r="J31" s="133" t="str">
        <f t="shared" si="3"/>
        <v/>
      </c>
      <c r="K31" s="133" t="str">
        <f t="shared" si="3"/>
        <v/>
      </c>
      <c r="L31" s="133" t="str">
        <f t="shared" si="3"/>
        <v/>
      </c>
      <c r="M31" s="133" t="str">
        <f t="shared" si="3"/>
        <v/>
      </c>
      <c r="N31" s="133" t="str">
        <f t="shared" si="3"/>
        <v/>
      </c>
      <c r="O31" s="133" t="str">
        <f t="shared" si="3"/>
        <v/>
      </c>
      <c r="P31" s="133" t="str">
        <f t="shared" si="3"/>
        <v/>
      </c>
      <c r="Q31" s="133" t="str">
        <f t="shared" si="3"/>
        <v/>
      </c>
      <c r="R31" s="133" t="str">
        <f t="shared" si="3"/>
        <v/>
      </c>
      <c r="S31" s="133"/>
      <c r="T31" s="57">
        <f t="shared" ref="T31" si="12">SUM(G31:S31)</f>
        <v>0</v>
      </c>
      <c r="U31" s="76"/>
      <c r="V31" s="146" t="b">
        <f t="shared" si="5"/>
        <v>0</v>
      </c>
      <c r="W31" s="146">
        <f t="shared" si="6"/>
        <v>0</v>
      </c>
      <c r="X31" s="155">
        <f t="shared" si="2"/>
        <v>0</v>
      </c>
    </row>
    <row r="32" spans="1:24" outlineLevel="1" collapsed="1" x14ac:dyDescent="0.2">
      <c r="A32" s="22"/>
      <c r="B32" s="2" t="s">
        <v>68</v>
      </c>
      <c r="D32" s="27"/>
      <c r="E32" s="174"/>
      <c r="F32" s="174"/>
      <c r="G32" s="133" t="str">
        <f t="shared" si="3"/>
        <v/>
      </c>
      <c r="H32" s="133" t="str">
        <f t="shared" si="3"/>
        <v/>
      </c>
      <c r="I32" s="133" t="str">
        <f t="shared" si="3"/>
        <v/>
      </c>
      <c r="J32" s="133" t="str">
        <f t="shared" si="3"/>
        <v/>
      </c>
      <c r="K32" s="133" t="str">
        <f t="shared" si="3"/>
        <v/>
      </c>
      <c r="L32" s="133" t="str">
        <f t="shared" si="3"/>
        <v/>
      </c>
      <c r="M32" s="133" t="str">
        <f t="shared" si="3"/>
        <v/>
      </c>
      <c r="N32" s="133" t="str">
        <f t="shared" si="3"/>
        <v/>
      </c>
      <c r="O32" s="133" t="str">
        <f t="shared" si="3"/>
        <v/>
      </c>
      <c r="P32" s="133" t="str">
        <f t="shared" si="3"/>
        <v/>
      </c>
      <c r="Q32" s="133" t="str">
        <f t="shared" si="3"/>
        <v/>
      </c>
      <c r="R32" s="133" t="str">
        <f t="shared" si="3"/>
        <v/>
      </c>
      <c r="S32" s="133"/>
      <c r="T32" s="57">
        <f t="shared" si="7"/>
        <v>0</v>
      </c>
      <c r="U32" s="76"/>
      <c r="V32" s="146" t="b">
        <f t="shared" si="5"/>
        <v>0</v>
      </c>
      <c r="W32" s="146">
        <f t="shared" si="6"/>
        <v>0</v>
      </c>
      <c r="X32" s="155">
        <f t="shared" si="2"/>
        <v>0</v>
      </c>
    </row>
    <row r="33" spans="1:24" x14ac:dyDescent="0.2">
      <c r="A33" s="222" t="s">
        <v>69</v>
      </c>
      <c r="B33" s="223"/>
      <c r="C33" s="223"/>
      <c r="D33" s="27"/>
      <c r="E33" s="28"/>
      <c r="F33" s="28"/>
      <c r="G33" s="25"/>
      <c r="H33" s="25"/>
      <c r="I33" s="25"/>
      <c r="J33" s="25"/>
      <c r="K33" s="25"/>
      <c r="L33" s="25"/>
      <c r="M33" s="25"/>
      <c r="N33" s="25"/>
      <c r="O33" s="25"/>
      <c r="P33" s="25"/>
      <c r="Q33" s="25"/>
      <c r="R33" s="25"/>
      <c r="S33" s="25"/>
      <c r="T33" s="58"/>
      <c r="U33" s="76"/>
      <c r="V33" s="141"/>
      <c r="W33" s="141"/>
      <c r="X33" s="78"/>
    </row>
    <row r="34" spans="1:24" x14ac:dyDescent="0.2">
      <c r="A34" s="22"/>
      <c r="B34" s="2" t="s">
        <v>21</v>
      </c>
      <c r="D34" s="27"/>
      <c r="E34" s="174"/>
      <c r="F34" s="174"/>
      <c r="G34" s="133" t="str">
        <f t="shared" si="3"/>
        <v/>
      </c>
      <c r="H34" s="133" t="str">
        <f t="shared" si="3"/>
        <v/>
      </c>
      <c r="I34" s="133" t="str">
        <f t="shared" si="3"/>
        <v/>
      </c>
      <c r="J34" s="133" t="str">
        <f t="shared" si="3"/>
        <v/>
      </c>
      <c r="K34" s="133" t="str">
        <f t="shared" si="3"/>
        <v/>
      </c>
      <c r="L34" s="133" t="str">
        <f t="shared" si="3"/>
        <v/>
      </c>
      <c r="M34" s="133" t="str">
        <f t="shared" si="3"/>
        <v/>
      </c>
      <c r="N34" s="133" t="str">
        <f t="shared" si="3"/>
        <v/>
      </c>
      <c r="O34" s="133" t="str">
        <f t="shared" si="3"/>
        <v/>
      </c>
      <c r="P34" s="133" t="str">
        <f t="shared" si="3"/>
        <v/>
      </c>
      <c r="Q34" s="133" t="str">
        <f t="shared" si="3"/>
        <v/>
      </c>
      <c r="R34" s="133" t="str">
        <f t="shared" si="3"/>
        <v/>
      </c>
      <c r="S34" s="133"/>
      <c r="T34" s="57">
        <f>SUM(G34:S34)</f>
        <v>0</v>
      </c>
      <c r="U34" s="76"/>
      <c r="V34" s="146" t="b">
        <f t="shared" si="5"/>
        <v>0</v>
      </c>
      <c r="W34" s="146">
        <f t="shared" ref="W34:W45" si="13">E34-V34</f>
        <v>0</v>
      </c>
      <c r="X34" s="155">
        <f t="shared" ref="X34:X45" si="14">T34-E34</f>
        <v>0</v>
      </c>
    </row>
    <row r="35" spans="1:24" outlineLevel="1" x14ac:dyDescent="0.2">
      <c r="A35" s="22"/>
      <c r="C35" s="3" t="s">
        <v>76</v>
      </c>
      <c r="D35" s="27"/>
      <c r="E35" s="174"/>
      <c r="F35" s="174"/>
      <c r="G35" s="133" t="str">
        <f t="shared" si="3"/>
        <v/>
      </c>
      <c r="H35" s="133" t="str">
        <f t="shared" si="3"/>
        <v/>
      </c>
      <c r="I35" s="133" t="str">
        <f t="shared" si="3"/>
        <v/>
      </c>
      <c r="J35" s="133" t="str">
        <f t="shared" si="3"/>
        <v/>
      </c>
      <c r="K35" s="133" t="str">
        <f t="shared" si="3"/>
        <v/>
      </c>
      <c r="L35" s="133" t="str">
        <f t="shared" si="3"/>
        <v/>
      </c>
      <c r="M35" s="133" t="str">
        <f t="shared" si="3"/>
        <v/>
      </c>
      <c r="N35" s="133" t="str">
        <f t="shared" si="3"/>
        <v/>
      </c>
      <c r="O35" s="133" t="str">
        <f t="shared" si="3"/>
        <v/>
      </c>
      <c r="P35" s="133" t="str">
        <f t="shared" si="3"/>
        <v/>
      </c>
      <c r="Q35" s="133" t="str">
        <f t="shared" si="3"/>
        <v/>
      </c>
      <c r="R35" s="133" t="str">
        <f t="shared" si="3"/>
        <v/>
      </c>
      <c r="S35" s="133"/>
      <c r="T35" s="57">
        <f>SUM(G35:S35)</f>
        <v>0</v>
      </c>
      <c r="U35" s="76"/>
      <c r="V35" s="146" t="b">
        <f t="shared" si="5"/>
        <v>0</v>
      </c>
      <c r="W35" s="146">
        <f t="shared" si="13"/>
        <v>0</v>
      </c>
      <c r="X35" s="155">
        <f t="shared" si="14"/>
        <v>0</v>
      </c>
    </row>
    <row r="36" spans="1:24" outlineLevel="1" x14ac:dyDescent="0.2">
      <c r="A36" s="22"/>
      <c r="B36" s="92"/>
      <c r="C36" s="3" t="s">
        <v>76</v>
      </c>
      <c r="D36" s="27"/>
      <c r="E36" s="174"/>
      <c r="F36" s="174"/>
      <c r="G36" s="133" t="str">
        <f t="shared" ref="G36:R51" si="15">IF($F36="Yes",$E36/12, "")</f>
        <v/>
      </c>
      <c r="H36" s="133" t="str">
        <f t="shared" si="15"/>
        <v/>
      </c>
      <c r="I36" s="133" t="str">
        <f t="shared" si="15"/>
        <v/>
      </c>
      <c r="J36" s="133" t="str">
        <f t="shared" si="15"/>
        <v/>
      </c>
      <c r="K36" s="133" t="str">
        <f t="shared" si="15"/>
        <v/>
      </c>
      <c r="L36" s="133" t="str">
        <f t="shared" si="15"/>
        <v/>
      </c>
      <c r="M36" s="133" t="str">
        <f t="shared" si="15"/>
        <v/>
      </c>
      <c r="N36" s="133" t="str">
        <f t="shared" si="15"/>
        <v/>
      </c>
      <c r="O36" s="133" t="str">
        <f t="shared" si="15"/>
        <v/>
      </c>
      <c r="P36" s="133" t="str">
        <f t="shared" si="15"/>
        <v/>
      </c>
      <c r="Q36" s="133" t="str">
        <f t="shared" si="15"/>
        <v/>
      </c>
      <c r="R36" s="133" t="str">
        <f t="shared" si="15"/>
        <v/>
      </c>
      <c r="S36" s="133"/>
      <c r="T36" s="57">
        <f t="shared" ref="T36:T45" si="16">SUM(G36:S36)</f>
        <v>0</v>
      </c>
      <c r="U36" s="76"/>
      <c r="V36" s="146" t="b">
        <f t="shared" si="5"/>
        <v>0</v>
      </c>
      <c r="W36" s="146">
        <f t="shared" si="13"/>
        <v>0</v>
      </c>
      <c r="X36" s="155">
        <f t="shared" si="14"/>
        <v>0</v>
      </c>
    </row>
    <row r="37" spans="1:24" outlineLevel="1" x14ac:dyDescent="0.2">
      <c r="A37" s="22"/>
      <c r="B37" s="92"/>
      <c r="C37" s="3" t="s">
        <v>76</v>
      </c>
      <c r="D37" s="27"/>
      <c r="E37" s="174"/>
      <c r="F37" s="174"/>
      <c r="G37" s="133" t="str">
        <f t="shared" si="15"/>
        <v/>
      </c>
      <c r="H37" s="133" t="str">
        <f t="shared" si="15"/>
        <v/>
      </c>
      <c r="I37" s="133" t="str">
        <f t="shared" si="15"/>
        <v/>
      </c>
      <c r="J37" s="133" t="str">
        <f t="shared" si="15"/>
        <v/>
      </c>
      <c r="K37" s="133" t="str">
        <f t="shared" si="15"/>
        <v/>
      </c>
      <c r="L37" s="133" t="str">
        <f t="shared" si="15"/>
        <v/>
      </c>
      <c r="M37" s="133" t="str">
        <f t="shared" si="15"/>
        <v/>
      </c>
      <c r="N37" s="133" t="str">
        <f t="shared" si="15"/>
        <v/>
      </c>
      <c r="O37" s="133" t="str">
        <f t="shared" si="15"/>
        <v/>
      </c>
      <c r="P37" s="133" t="str">
        <f t="shared" si="15"/>
        <v/>
      </c>
      <c r="Q37" s="133" t="str">
        <f t="shared" si="15"/>
        <v/>
      </c>
      <c r="R37" s="133" t="str">
        <f t="shared" si="15"/>
        <v/>
      </c>
      <c r="S37" s="133"/>
      <c r="T37" s="57">
        <f t="shared" si="16"/>
        <v>0</v>
      </c>
      <c r="U37" s="76"/>
      <c r="V37" s="146" t="b">
        <f t="shared" si="5"/>
        <v>0</v>
      </c>
      <c r="W37" s="146">
        <f t="shared" si="13"/>
        <v>0</v>
      </c>
      <c r="X37" s="155">
        <f t="shared" si="14"/>
        <v>0</v>
      </c>
    </row>
    <row r="38" spans="1:24" outlineLevel="1" x14ac:dyDescent="0.2">
      <c r="A38" s="22"/>
      <c r="B38" s="92"/>
      <c r="C38" s="3" t="s">
        <v>76</v>
      </c>
      <c r="D38" s="27"/>
      <c r="E38" s="174"/>
      <c r="F38" s="174"/>
      <c r="G38" s="133" t="str">
        <f t="shared" si="15"/>
        <v/>
      </c>
      <c r="H38" s="133" t="str">
        <f t="shared" si="15"/>
        <v/>
      </c>
      <c r="I38" s="133" t="str">
        <f t="shared" si="15"/>
        <v/>
      </c>
      <c r="J38" s="133" t="str">
        <f t="shared" si="15"/>
        <v/>
      </c>
      <c r="K38" s="133" t="str">
        <f t="shared" si="15"/>
        <v/>
      </c>
      <c r="L38" s="133" t="str">
        <f t="shared" si="15"/>
        <v/>
      </c>
      <c r="M38" s="133" t="str">
        <f t="shared" si="15"/>
        <v/>
      </c>
      <c r="N38" s="133" t="str">
        <f t="shared" si="15"/>
        <v/>
      </c>
      <c r="O38" s="133" t="str">
        <f t="shared" si="15"/>
        <v/>
      </c>
      <c r="P38" s="133" t="str">
        <f t="shared" si="15"/>
        <v/>
      </c>
      <c r="Q38" s="133" t="str">
        <f t="shared" si="15"/>
        <v/>
      </c>
      <c r="R38" s="133" t="str">
        <f t="shared" si="15"/>
        <v/>
      </c>
      <c r="S38" s="133"/>
      <c r="T38" s="57">
        <f t="shared" ref="T38:T39" si="17">SUM(G38:S38)</f>
        <v>0</v>
      </c>
      <c r="U38" s="76"/>
      <c r="V38" s="146" t="b">
        <f t="shared" si="5"/>
        <v>0</v>
      </c>
      <c r="W38" s="146">
        <f t="shared" si="13"/>
        <v>0</v>
      </c>
      <c r="X38" s="155">
        <f t="shared" si="14"/>
        <v>0</v>
      </c>
    </row>
    <row r="39" spans="1:24" x14ac:dyDescent="0.2">
      <c r="A39" s="22"/>
      <c r="B39" s="2" t="s">
        <v>77</v>
      </c>
      <c r="D39" s="27"/>
      <c r="E39" s="174"/>
      <c r="F39" s="174"/>
      <c r="G39" s="133" t="str">
        <f t="shared" si="15"/>
        <v/>
      </c>
      <c r="H39" s="133" t="str">
        <f t="shared" si="15"/>
        <v/>
      </c>
      <c r="I39" s="133" t="str">
        <f t="shared" si="15"/>
        <v/>
      </c>
      <c r="J39" s="133" t="str">
        <f t="shared" si="15"/>
        <v/>
      </c>
      <c r="K39" s="133" t="str">
        <f t="shared" si="15"/>
        <v/>
      </c>
      <c r="L39" s="133" t="str">
        <f t="shared" si="15"/>
        <v/>
      </c>
      <c r="M39" s="133" t="str">
        <f t="shared" si="15"/>
        <v/>
      </c>
      <c r="N39" s="133" t="str">
        <f t="shared" si="15"/>
        <v/>
      </c>
      <c r="O39" s="133" t="str">
        <f t="shared" si="15"/>
        <v/>
      </c>
      <c r="P39" s="133" t="str">
        <f t="shared" si="15"/>
        <v/>
      </c>
      <c r="Q39" s="133" t="str">
        <f t="shared" si="15"/>
        <v/>
      </c>
      <c r="R39" s="133" t="str">
        <f t="shared" si="15"/>
        <v/>
      </c>
      <c r="S39" s="133"/>
      <c r="T39" s="57">
        <f t="shared" si="17"/>
        <v>0</v>
      </c>
      <c r="U39" s="76"/>
      <c r="V39" s="146" t="b">
        <f t="shared" si="5"/>
        <v>0</v>
      </c>
      <c r="W39" s="146">
        <f t="shared" si="13"/>
        <v>0</v>
      </c>
      <c r="X39" s="155">
        <f t="shared" si="14"/>
        <v>0</v>
      </c>
    </row>
    <row r="40" spans="1:24" outlineLevel="1" x14ac:dyDescent="0.2">
      <c r="A40" s="22"/>
      <c r="B40" s="92"/>
      <c r="C40" s="3" t="s">
        <v>78</v>
      </c>
      <c r="D40" s="27"/>
      <c r="E40" s="174"/>
      <c r="F40" s="174"/>
      <c r="G40" s="133" t="str">
        <f t="shared" si="15"/>
        <v/>
      </c>
      <c r="H40" s="133" t="str">
        <f t="shared" si="15"/>
        <v/>
      </c>
      <c r="I40" s="133" t="str">
        <f t="shared" si="15"/>
        <v/>
      </c>
      <c r="J40" s="133" t="str">
        <f t="shared" si="15"/>
        <v/>
      </c>
      <c r="K40" s="133" t="str">
        <f t="shared" si="15"/>
        <v/>
      </c>
      <c r="L40" s="133" t="str">
        <f t="shared" si="15"/>
        <v/>
      </c>
      <c r="M40" s="133" t="str">
        <f t="shared" si="15"/>
        <v/>
      </c>
      <c r="N40" s="133" t="str">
        <f t="shared" si="15"/>
        <v/>
      </c>
      <c r="O40" s="133" t="str">
        <f t="shared" si="15"/>
        <v/>
      </c>
      <c r="P40" s="133" t="str">
        <f t="shared" si="15"/>
        <v/>
      </c>
      <c r="Q40" s="133" t="str">
        <f t="shared" si="15"/>
        <v/>
      </c>
      <c r="R40" s="133" t="str">
        <f t="shared" si="15"/>
        <v/>
      </c>
      <c r="S40" s="133"/>
      <c r="T40" s="57">
        <f t="shared" ref="T40:T41" si="18">SUM(G40:S40)</f>
        <v>0</v>
      </c>
      <c r="U40" s="76"/>
      <c r="V40" s="146" t="b">
        <f t="shared" si="5"/>
        <v>0</v>
      </c>
      <c r="W40" s="146">
        <f t="shared" si="13"/>
        <v>0</v>
      </c>
      <c r="X40" s="155">
        <f t="shared" si="14"/>
        <v>0</v>
      </c>
    </row>
    <row r="41" spans="1:24" outlineLevel="1" x14ac:dyDescent="0.2">
      <c r="A41" s="22"/>
      <c r="B41" s="92"/>
      <c r="C41" s="3" t="s">
        <v>78</v>
      </c>
      <c r="D41" s="27"/>
      <c r="E41" s="174"/>
      <c r="F41" s="174"/>
      <c r="G41" s="133" t="str">
        <f t="shared" si="15"/>
        <v/>
      </c>
      <c r="H41" s="133" t="str">
        <f t="shared" si="15"/>
        <v/>
      </c>
      <c r="I41" s="133" t="str">
        <f t="shared" si="15"/>
        <v/>
      </c>
      <c r="J41" s="133" t="str">
        <f t="shared" si="15"/>
        <v/>
      </c>
      <c r="K41" s="133" t="str">
        <f t="shared" si="15"/>
        <v/>
      </c>
      <c r="L41" s="133" t="str">
        <f t="shared" si="15"/>
        <v/>
      </c>
      <c r="M41" s="133" t="str">
        <f t="shared" si="15"/>
        <v/>
      </c>
      <c r="N41" s="133" t="str">
        <f t="shared" si="15"/>
        <v/>
      </c>
      <c r="O41" s="133" t="str">
        <f t="shared" si="15"/>
        <v/>
      </c>
      <c r="P41" s="133" t="str">
        <f t="shared" si="15"/>
        <v/>
      </c>
      <c r="Q41" s="133" t="str">
        <f t="shared" si="15"/>
        <v/>
      </c>
      <c r="R41" s="133" t="str">
        <f t="shared" si="15"/>
        <v/>
      </c>
      <c r="S41" s="133"/>
      <c r="T41" s="57">
        <f t="shared" si="18"/>
        <v>0</v>
      </c>
      <c r="U41" s="76"/>
      <c r="V41" s="146" t="b">
        <f t="shared" si="5"/>
        <v>0</v>
      </c>
      <c r="W41" s="146">
        <f t="shared" si="13"/>
        <v>0</v>
      </c>
      <c r="X41" s="155">
        <f t="shared" si="14"/>
        <v>0</v>
      </c>
    </row>
    <row r="42" spans="1:24" outlineLevel="1" x14ac:dyDescent="0.2">
      <c r="A42" s="22"/>
      <c r="B42" s="92"/>
      <c r="C42" s="3" t="s">
        <v>78</v>
      </c>
      <c r="D42" s="27"/>
      <c r="E42" s="174"/>
      <c r="F42" s="174"/>
      <c r="G42" s="133" t="str">
        <f t="shared" si="15"/>
        <v/>
      </c>
      <c r="H42" s="133" t="str">
        <f t="shared" si="15"/>
        <v/>
      </c>
      <c r="I42" s="133" t="str">
        <f t="shared" si="15"/>
        <v/>
      </c>
      <c r="J42" s="133" t="str">
        <f t="shared" si="15"/>
        <v/>
      </c>
      <c r="K42" s="133" t="str">
        <f t="shared" si="15"/>
        <v/>
      </c>
      <c r="L42" s="133" t="str">
        <f t="shared" si="15"/>
        <v/>
      </c>
      <c r="M42" s="133" t="str">
        <f t="shared" si="15"/>
        <v/>
      </c>
      <c r="N42" s="133" t="str">
        <f t="shared" si="15"/>
        <v/>
      </c>
      <c r="O42" s="133" t="str">
        <f t="shared" si="15"/>
        <v/>
      </c>
      <c r="P42" s="133" t="str">
        <f t="shared" si="15"/>
        <v/>
      </c>
      <c r="Q42" s="133" t="str">
        <f t="shared" si="15"/>
        <v/>
      </c>
      <c r="R42" s="133" t="str">
        <f t="shared" si="15"/>
        <v/>
      </c>
      <c r="S42" s="133"/>
      <c r="T42" s="57">
        <f t="shared" ref="T42:T43" si="19">SUM(G42:S42)</f>
        <v>0</v>
      </c>
      <c r="U42" s="76"/>
      <c r="V42" s="146" t="b">
        <f t="shared" si="5"/>
        <v>0</v>
      </c>
      <c r="W42" s="146">
        <f t="shared" si="13"/>
        <v>0</v>
      </c>
      <c r="X42" s="155">
        <f t="shared" si="14"/>
        <v>0</v>
      </c>
    </row>
    <row r="43" spans="1:24" outlineLevel="1" x14ac:dyDescent="0.2">
      <c r="A43" s="22"/>
      <c r="B43" s="92"/>
      <c r="C43" s="3" t="s">
        <v>78</v>
      </c>
      <c r="D43" s="27"/>
      <c r="E43" s="174"/>
      <c r="F43" s="174"/>
      <c r="G43" s="133" t="str">
        <f t="shared" si="15"/>
        <v/>
      </c>
      <c r="H43" s="133" t="str">
        <f t="shared" si="15"/>
        <v/>
      </c>
      <c r="I43" s="133" t="str">
        <f t="shared" si="15"/>
        <v/>
      </c>
      <c r="J43" s="133" t="str">
        <f t="shared" si="15"/>
        <v/>
      </c>
      <c r="K43" s="133" t="str">
        <f t="shared" si="15"/>
        <v/>
      </c>
      <c r="L43" s="133" t="str">
        <f t="shared" si="15"/>
        <v/>
      </c>
      <c r="M43" s="133" t="str">
        <f t="shared" si="15"/>
        <v/>
      </c>
      <c r="N43" s="133" t="str">
        <f t="shared" si="15"/>
        <v/>
      </c>
      <c r="O43" s="133" t="str">
        <f t="shared" si="15"/>
        <v/>
      </c>
      <c r="P43" s="133" t="str">
        <f t="shared" si="15"/>
        <v/>
      </c>
      <c r="Q43" s="133" t="str">
        <f t="shared" si="15"/>
        <v/>
      </c>
      <c r="R43" s="133" t="str">
        <f t="shared" si="15"/>
        <v/>
      </c>
      <c r="S43" s="133"/>
      <c r="T43" s="57">
        <f t="shared" si="19"/>
        <v>0</v>
      </c>
      <c r="U43" s="76"/>
      <c r="V43" s="146" t="b">
        <f t="shared" si="5"/>
        <v>0</v>
      </c>
      <c r="W43" s="146">
        <f t="shared" si="13"/>
        <v>0</v>
      </c>
      <c r="X43" s="155">
        <f t="shared" si="14"/>
        <v>0</v>
      </c>
    </row>
    <row r="44" spans="1:24" outlineLevel="1" x14ac:dyDescent="0.2">
      <c r="A44" s="22"/>
      <c r="B44" s="92"/>
      <c r="C44" s="3" t="s">
        <v>78</v>
      </c>
      <c r="D44" s="27"/>
      <c r="E44" s="174"/>
      <c r="F44" s="174"/>
      <c r="G44" s="133" t="str">
        <f t="shared" si="15"/>
        <v/>
      </c>
      <c r="H44" s="133" t="str">
        <f t="shared" si="15"/>
        <v/>
      </c>
      <c r="I44" s="133" t="str">
        <f t="shared" si="15"/>
        <v/>
      </c>
      <c r="J44" s="133" t="str">
        <f t="shared" si="15"/>
        <v/>
      </c>
      <c r="K44" s="133" t="str">
        <f t="shared" si="15"/>
        <v/>
      </c>
      <c r="L44" s="133" t="str">
        <f t="shared" si="15"/>
        <v/>
      </c>
      <c r="M44" s="133" t="str">
        <f t="shared" si="15"/>
        <v/>
      </c>
      <c r="N44" s="133" t="str">
        <f t="shared" si="15"/>
        <v/>
      </c>
      <c r="O44" s="133" t="str">
        <f t="shared" si="15"/>
        <v/>
      </c>
      <c r="P44" s="133" t="str">
        <f t="shared" si="15"/>
        <v/>
      </c>
      <c r="Q44" s="133" t="str">
        <f t="shared" si="15"/>
        <v/>
      </c>
      <c r="R44" s="133" t="str">
        <f t="shared" si="15"/>
        <v/>
      </c>
      <c r="S44" s="133"/>
      <c r="T44" s="57">
        <f t="shared" ref="T44" si="20">SUM(G44:S44)</f>
        <v>0</v>
      </c>
      <c r="U44" s="76"/>
      <c r="V44" s="146" t="b">
        <f t="shared" si="5"/>
        <v>0</v>
      </c>
      <c r="W44" s="146">
        <f t="shared" si="13"/>
        <v>0</v>
      </c>
      <c r="X44" s="155">
        <f t="shared" si="14"/>
        <v>0</v>
      </c>
    </row>
    <row r="45" spans="1:24" x14ac:dyDescent="0.2">
      <c r="A45" s="22"/>
      <c r="B45" s="3" t="s">
        <v>68</v>
      </c>
      <c r="D45" s="27"/>
      <c r="E45" s="174"/>
      <c r="F45" s="174"/>
      <c r="G45" s="133" t="str">
        <f t="shared" si="15"/>
        <v/>
      </c>
      <c r="H45" s="133" t="str">
        <f t="shared" si="15"/>
        <v/>
      </c>
      <c r="I45" s="133" t="str">
        <f t="shared" si="15"/>
        <v/>
      </c>
      <c r="J45" s="133" t="str">
        <f t="shared" si="15"/>
        <v/>
      </c>
      <c r="K45" s="133" t="str">
        <f t="shared" si="15"/>
        <v/>
      </c>
      <c r="L45" s="133" t="str">
        <f t="shared" si="15"/>
        <v/>
      </c>
      <c r="M45" s="133" t="str">
        <f t="shared" si="15"/>
        <v/>
      </c>
      <c r="N45" s="133" t="str">
        <f t="shared" si="15"/>
        <v/>
      </c>
      <c r="O45" s="133" t="str">
        <f t="shared" si="15"/>
        <v/>
      </c>
      <c r="P45" s="133" t="str">
        <f t="shared" si="15"/>
        <v/>
      </c>
      <c r="Q45" s="133" t="str">
        <f t="shared" si="15"/>
        <v/>
      </c>
      <c r="R45" s="133" t="str">
        <f t="shared" si="15"/>
        <v/>
      </c>
      <c r="S45" s="133"/>
      <c r="T45" s="57">
        <f t="shared" si="16"/>
        <v>0</v>
      </c>
      <c r="U45" s="76"/>
      <c r="V45" s="146" t="b">
        <f t="shared" si="5"/>
        <v>0</v>
      </c>
      <c r="W45" s="146">
        <f t="shared" si="13"/>
        <v>0</v>
      </c>
      <c r="X45" s="155">
        <f t="shared" si="14"/>
        <v>0</v>
      </c>
    </row>
    <row r="46" spans="1:24" x14ac:dyDescent="0.2">
      <c r="A46" s="22" t="s">
        <v>22</v>
      </c>
      <c r="B46" s="92"/>
      <c r="C46" s="23"/>
      <c r="D46" s="27"/>
      <c r="E46" s="29"/>
      <c r="F46" s="29"/>
      <c r="G46" s="25"/>
      <c r="H46" s="25"/>
      <c r="I46" s="25"/>
      <c r="J46" s="25"/>
      <c r="K46" s="25"/>
      <c r="L46" s="25"/>
      <c r="M46" s="25"/>
      <c r="N46" s="25"/>
      <c r="O46" s="25"/>
      <c r="P46" s="25"/>
      <c r="Q46" s="25"/>
      <c r="R46" s="25"/>
      <c r="S46" s="25"/>
      <c r="T46" s="58"/>
      <c r="U46" s="76"/>
      <c r="V46" s="141"/>
      <c r="W46" s="141"/>
      <c r="X46" s="78"/>
    </row>
    <row r="47" spans="1:24" x14ac:dyDescent="0.2">
      <c r="A47" s="22"/>
      <c r="B47" s="2" t="s">
        <v>53</v>
      </c>
      <c r="D47" s="27"/>
      <c r="E47" s="174"/>
      <c r="F47" s="174"/>
      <c r="G47" s="133" t="str">
        <f t="shared" si="15"/>
        <v/>
      </c>
      <c r="H47" s="133" t="str">
        <f t="shared" si="15"/>
        <v/>
      </c>
      <c r="I47" s="133" t="str">
        <f t="shared" si="15"/>
        <v/>
      </c>
      <c r="J47" s="133" t="str">
        <f t="shared" si="15"/>
        <v/>
      </c>
      <c r="K47" s="133" t="str">
        <f t="shared" si="15"/>
        <v/>
      </c>
      <c r="L47" s="133" t="str">
        <f t="shared" si="15"/>
        <v/>
      </c>
      <c r="M47" s="133" t="str">
        <f t="shared" si="15"/>
        <v/>
      </c>
      <c r="N47" s="133" t="str">
        <f t="shared" si="15"/>
        <v/>
      </c>
      <c r="O47" s="133" t="str">
        <f t="shared" si="15"/>
        <v/>
      </c>
      <c r="P47" s="133" t="str">
        <f t="shared" si="15"/>
        <v/>
      </c>
      <c r="Q47" s="133" t="str">
        <f t="shared" si="15"/>
        <v/>
      </c>
      <c r="R47" s="133" t="str">
        <f t="shared" si="15"/>
        <v/>
      </c>
      <c r="S47" s="133"/>
      <c r="T47" s="57">
        <f>SUM(G47:S47)</f>
        <v>0</v>
      </c>
      <c r="U47" s="76"/>
      <c r="V47" s="146" t="b">
        <f t="shared" si="5"/>
        <v>0</v>
      </c>
      <c r="W47" s="146">
        <f t="shared" ref="W47:W55" si="21">E47-V47</f>
        <v>0</v>
      </c>
      <c r="X47" s="155">
        <f t="shared" ref="X47:X55" si="22">T47-E47</f>
        <v>0</v>
      </c>
    </row>
    <row r="48" spans="1:24" x14ac:dyDescent="0.2">
      <c r="A48" s="22"/>
      <c r="B48" s="2" t="s">
        <v>54</v>
      </c>
      <c r="D48" s="27"/>
      <c r="E48" s="174"/>
      <c r="F48" s="174"/>
      <c r="G48" s="133" t="str">
        <f t="shared" si="15"/>
        <v/>
      </c>
      <c r="H48" s="133" t="str">
        <f t="shared" si="15"/>
        <v/>
      </c>
      <c r="I48" s="133" t="str">
        <f t="shared" si="15"/>
        <v/>
      </c>
      <c r="J48" s="133" t="str">
        <f t="shared" si="15"/>
        <v/>
      </c>
      <c r="K48" s="133" t="str">
        <f t="shared" si="15"/>
        <v/>
      </c>
      <c r="L48" s="133" t="str">
        <f t="shared" si="15"/>
        <v/>
      </c>
      <c r="M48" s="133" t="str">
        <f t="shared" si="15"/>
        <v/>
      </c>
      <c r="N48" s="133" t="str">
        <f t="shared" si="15"/>
        <v/>
      </c>
      <c r="O48" s="133" t="str">
        <f t="shared" si="15"/>
        <v/>
      </c>
      <c r="P48" s="133" t="str">
        <f t="shared" si="15"/>
        <v/>
      </c>
      <c r="Q48" s="133" t="str">
        <f t="shared" si="15"/>
        <v/>
      </c>
      <c r="R48" s="133" t="str">
        <f t="shared" si="15"/>
        <v/>
      </c>
      <c r="S48" s="133"/>
      <c r="T48" s="57">
        <f t="shared" ref="T48:T55" si="23">SUM(G48:S48)</f>
        <v>0</v>
      </c>
      <c r="U48" s="76"/>
      <c r="V48" s="146" t="b">
        <f t="shared" si="5"/>
        <v>0</v>
      </c>
      <c r="W48" s="146">
        <f t="shared" si="21"/>
        <v>0</v>
      </c>
      <c r="X48" s="155">
        <f t="shared" si="22"/>
        <v>0</v>
      </c>
    </row>
    <row r="49" spans="1:24" x14ac:dyDescent="0.2">
      <c r="A49" s="22"/>
      <c r="B49" s="2" t="s">
        <v>55</v>
      </c>
      <c r="D49" s="27"/>
      <c r="E49" s="174"/>
      <c r="F49" s="174"/>
      <c r="G49" s="133" t="str">
        <f t="shared" si="15"/>
        <v/>
      </c>
      <c r="H49" s="133" t="str">
        <f t="shared" si="15"/>
        <v/>
      </c>
      <c r="I49" s="133" t="str">
        <f t="shared" si="15"/>
        <v/>
      </c>
      <c r="J49" s="133" t="str">
        <f t="shared" si="15"/>
        <v/>
      </c>
      <c r="K49" s="133" t="str">
        <f t="shared" si="15"/>
        <v/>
      </c>
      <c r="L49" s="133" t="str">
        <f t="shared" si="15"/>
        <v/>
      </c>
      <c r="M49" s="133" t="str">
        <f t="shared" si="15"/>
        <v/>
      </c>
      <c r="N49" s="133" t="str">
        <f t="shared" si="15"/>
        <v/>
      </c>
      <c r="O49" s="133" t="str">
        <f t="shared" si="15"/>
        <v/>
      </c>
      <c r="P49" s="133" t="str">
        <f t="shared" si="15"/>
        <v/>
      </c>
      <c r="Q49" s="133" t="str">
        <f t="shared" si="15"/>
        <v/>
      </c>
      <c r="R49" s="133" t="str">
        <f t="shared" si="15"/>
        <v/>
      </c>
      <c r="S49" s="133"/>
      <c r="T49" s="57">
        <f t="shared" si="23"/>
        <v>0</v>
      </c>
      <c r="U49" s="76"/>
      <c r="V49" s="146" t="b">
        <f t="shared" si="5"/>
        <v>0</v>
      </c>
      <c r="W49" s="146">
        <f t="shared" si="21"/>
        <v>0</v>
      </c>
      <c r="X49" s="155">
        <f t="shared" si="22"/>
        <v>0</v>
      </c>
    </row>
    <row r="50" spans="1:24" x14ac:dyDescent="0.2">
      <c r="A50" s="22"/>
      <c r="B50" s="2" t="s">
        <v>23</v>
      </c>
      <c r="D50" s="27"/>
      <c r="E50" s="174"/>
      <c r="F50" s="174"/>
      <c r="G50" s="133" t="str">
        <f t="shared" si="15"/>
        <v/>
      </c>
      <c r="H50" s="133" t="str">
        <f t="shared" si="15"/>
        <v/>
      </c>
      <c r="I50" s="133" t="str">
        <f t="shared" si="15"/>
        <v/>
      </c>
      <c r="J50" s="133" t="str">
        <f t="shared" si="15"/>
        <v/>
      </c>
      <c r="K50" s="133" t="str">
        <f t="shared" si="15"/>
        <v/>
      </c>
      <c r="L50" s="133" t="str">
        <f t="shared" si="15"/>
        <v/>
      </c>
      <c r="M50" s="133" t="str">
        <f t="shared" si="15"/>
        <v/>
      </c>
      <c r="N50" s="133" t="str">
        <f t="shared" si="15"/>
        <v/>
      </c>
      <c r="O50" s="133" t="str">
        <f t="shared" si="15"/>
        <v/>
      </c>
      <c r="P50" s="133" t="str">
        <f t="shared" si="15"/>
        <v/>
      </c>
      <c r="Q50" s="133" t="str">
        <f t="shared" si="15"/>
        <v/>
      </c>
      <c r="R50" s="133" t="str">
        <f t="shared" si="15"/>
        <v/>
      </c>
      <c r="S50" s="133"/>
      <c r="T50" s="57">
        <f t="shared" si="23"/>
        <v>0</v>
      </c>
      <c r="U50" s="76"/>
      <c r="V50" s="146" t="b">
        <f t="shared" si="5"/>
        <v>0</v>
      </c>
      <c r="W50" s="146">
        <f t="shared" si="21"/>
        <v>0</v>
      </c>
      <c r="X50" s="155">
        <f t="shared" si="22"/>
        <v>0</v>
      </c>
    </row>
    <row r="51" spans="1:24" outlineLevel="1" x14ac:dyDescent="0.2">
      <c r="A51" s="22"/>
      <c r="B51" s="3" t="s">
        <v>68</v>
      </c>
      <c r="D51" s="27"/>
      <c r="E51" s="174"/>
      <c r="F51" s="174"/>
      <c r="G51" s="133" t="str">
        <f t="shared" si="15"/>
        <v/>
      </c>
      <c r="H51" s="133" t="str">
        <f t="shared" si="15"/>
        <v/>
      </c>
      <c r="I51" s="133" t="str">
        <f t="shared" si="15"/>
        <v/>
      </c>
      <c r="J51" s="133" t="str">
        <f t="shared" si="15"/>
        <v/>
      </c>
      <c r="K51" s="133" t="str">
        <f t="shared" si="15"/>
        <v/>
      </c>
      <c r="L51" s="133" t="str">
        <f t="shared" si="15"/>
        <v/>
      </c>
      <c r="M51" s="133" t="str">
        <f t="shared" si="15"/>
        <v/>
      </c>
      <c r="N51" s="133" t="str">
        <f t="shared" si="15"/>
        <v/>
      </c>
      <c r="O51" s="133" t="str">
        <f t="shared" si="15"/>
        <v/>
      </c>
      <c r="P51" s="133" t="str">
        <f t="shared" si="15"/>
        <v/>
      </c>
      <c r="Q51" s="133" t="str">
        <f t="shared" si="15"/>
        <v/>
      </c>
      <c r="R51" s="133" t="str">
        <f t="shared" si="15"/>
        <v/>
      </c>
      <c r="S51" s="133"/>
      <c r="T51" s="57">
        <f t="shared" si="23"/>
        <v>0</v>
      </c>
      <c r="U51" s="76"/>
      <c r="V51" s="146" t="b">
        <f t="shared" si="5"/>
        <v>0</v>
      </c>
      <c r="W51" s="146">
        <f t="shared" si="21"/>
        <v>0</v>
      </c>
      <c r="X51" s="155">
        <f t="shared" si="22"/>
        <v>0</v>
      </c>
    </row>
    <row r="52" spans="1:24" outlineLevel="1" x14ac:dyDescent="0.2">
      <c r="A52" s="22"/>
      <c r="B52" s="3" t="s">
        <v>68</v>
      </c>
      <c r="D52" s="27"/>
      <c r="E52" s="174"/>
      <c r="F52" s="174"/>
      <c r="G52" s="133" t="str">
        <f t="shared" ref="G52:R55" si="24">IF($F52="Yes",$E52/12, "")</f>
        <v/>
      </c>
      <c r="H52" s="133" t="str">
        <f t="shared" si="24"/>
        <v/>
      </c>
      <c r="I52" s="133" t="str">
        <f t="shared" si="24"/>
        <v/>
      </c>
      <c r="J52" s="133" t="str">
        <f t="shared" si="24"/>
        <v/>
      </c>
      <c r="K52" s="133" t="str">
        <f t="shared" si="24"/>
        <v/>
      </c>
      <c r="L52" s="133" t="str">
        <f t="shared" si="24"/>
        <v/>
      </c>
      <c r="M52" s="133" t="str">
        <f t="shared" si="24"/>
        <v/>
      </c>
      <c r="N52" s="133" t="str">
        <f t="shared" si="24"/>
        <v/>
      </c>
      <c r="O52" s="133" t="str">
        <f t="shared" si="24"/>
        <v/>
      </c>
      <c r="P52" s="133" t="str">
        <f t="shared" si="24"/>
        <v/>
      </c>
      <c r="Q52" s="133" t="str">
        <f t="shared" si="24"/>
        <v/>
      </c>
      <c r="R52" s="133" t="str">
        <f t="shared" si="24"/>
        <v/>
      </c>
      <c r="S52" s="133"/>
      <c r="T52" s="57">
        <f t="shared" si="23"/>
        <v>0</v>
      </c>
      <c r="U52" s="76"/>
      <c r="V52" s="146" t="b">
        <f t="shared" si="5"/>
        <v>0</v>
      </c>
      <c r="W52" s="146">
        <f t="shared" si="21"/>
        <v>0</v>
      </c>
      <c r="X52" s="155">
        <f t="shared" si="22"/>
        <v>0</v>
      </c>
    </row>
    <row r="53" spans="1:24" outlineLevel="1" x14ac:dyDescent="0.2">
      <c r="A53" s="22"/>
      <c r="B53" s="3" t="s">
        <v>68</v>
      </c>
      <c r="D53" s="27"/>
      <c r="E53" s="174"/>
      <c r="F53" s="174"/>
      <c r="G53" s="133" t="str">
        <f t="shared" si="24"/>
        <v/>
      </c>
      <c r="H53" s="133" t="str">
        <f t="shared" si="24"/>
        <v/>
      </c>
      <c r="I53" s="133" t="str">
        <f t="shared" si="24"/>
        <v/>
      </c>
      <c r="J53" s="133" t="str">
        <f t="shared" si="24"/>
        <v/>
      </c>
      <c r="K53" s="133" t="str">
        <f t="shared" si="24"/>
        <v/>
      </c>
      <c r="L53" s="133" t="str">
        <f t="shared" si="24"/>
        <v/>
      </c>
      <c r="M53" s="133" t="str">
        <f t="shared" si="24"/>
        <v/>
      </c>
      <c r="N53" s="133" t="str">
        <f t="shared" si="24"/>
        <v/>
      </c>
      <c r="O53" s="133" t="str">
        <f t="shared" si="24"/>
        <v/>
      </c>
      <c r="P53" s="133" t="str">
        <f t="shared" si="24"/>
        <v/>
      </c>
      <c r="Q53" s="133" t="str">
        <f t="shared" si="24"/>
        <v/>
      </c>
      <c r="R53" s="133" t="str">
        <f t="shared" si="24"/>
        <v/>
      </c>
      <c r="S53" s="133"/>
      <c r="T53" s="57">
        <f t="shared" si="23"/>
        <v>0</v>
      </c>
      <c r="U53" s="76"/>
      <c r="V53" s="146" t="b">
        <f t="shared" si="5"/>
        <v>0</v>
      </c>
      <c r="W53" s="146">
        <f t="shared" si="21"/>
        <v>0</v>
      </c>
      <c r="X53" s="155">
        <f t="shared" si="22"/>
        <v>0</v>
      </c>
    </row>
    <row r="54" spans="1:24" outlineLevel="1" x14ac:dyDescent="0.2">
      <c r="A54" s="22"/>
      <c r="B54" s="3" t="s">
        <v>68</v>
      </c>
      <c r="D54" s="27"/>
      <c r="E54" s="174"/>
      <c r="F54" s="174"/>
      <c r="G54" s="133" t="str">
        <f t="shared" si="24"/>
        <v/>
      </c>
      <c r="H54" s="133" t="str">
        <f t="shared" si="24"/>
        <v/>
      </c>
      <c r="I54" s="133" t="str">
        <f t="shared" si="24"/>
        <v/>
      </c>
      <c r="J54" s="133" t="str">
        <f t="shared" si="24"/>
        <v/>
      </c>
      <c r="K54" s="133" t="str">
        <f t="shared" si="24"/>
        <v/>
      </c>
      <c r="L54" s="133" t="str">
        <f t="shared" si="24"/>
        <v/>
      </c>
      <c r="M54" s="133" t="str">
        <f t="shared" si="24"/>
        <v/>
      </c>
      <c r="N54" s="133" t="str">
        <f t="shared" si="24"/>
        <v/>
      </c>
      <c r="O54" s="133" t="str">
        <f t="shared" si="24"/>
        <v/>
      </c>
      <c r="P54" s="133" t="str">
        <f t="shared" si="24"/>
        <v/>
      </c>
      <c r="Q54" s="133" t="str">
        <f t="shared" si="24"/>
        <v/>
      </c>
      <c r="R54" s="133" t="str">
        <f t="shared" si="24"/>
        <v/>
      </c>
      <c r="S54" s="133"/>
      <c r="T54" s="57">
        <f t="shared" si="23"/>
        <v>0</v>
      </c>
      <c r="U54" s="76"/>
      <c r="V54" s="146" t="b">
        <f t="shared" si="5"/>
        <v>0</v>
      </c>
      <c r="W54" s="146">
        <f t="shared" si="21"/>
        <v>0</v>
      </c>
      <c r="X54" s="155">
        <f t="shared" si="22"/>
        <v>0</v>
      </c>
    </row>
    <row r="55" spans="1:24" outlineLevel="1" x14ac:dyDescent="0.2">
      <c r="A55" s="22"/>
      <c r="B55" s="3" t="s">
        <v>68</v>
      </c>
      <c r="D55" s="27"/>
      <c r="E55" s="174"/>
      <c r="F55" s="174"/>
      <c r="G55" s="133" t="str">
        <f t="shared" si="24"/>
        <v/>
      </c>
      <c r="H55" s="133" t="str">
        <f t="shared" si="24"/>
        <v/>
      </c>
      <c r="I55" s="133" t="str">
        <f t="shared" si="24"/>
        <v/>
      </c>
      <c r="J55" s="133" t="str">
        <f t="shared" si="24"/>
        <v/>
      </c>
      <c r="K55" s="133" t="str">
        <f t="shared" si="24"/>
        <v/>
      </c>
      <c r="L55" s="133" t="str">
        <f t="shared" si="24"/>
        <v/>
      </c>
      <c r="M55" s="133" t="str">
        <f t="shared" si="24"/>
        <v/>
      </c>
      <c r="N55" s="133" t="str">
        <f t="shared" si="24"/>
        <v/>
      </c>
      <c r="O55" s="133" t="str">
        <f t="shared" si="24"/>
        <v/>
      </c>
      <c r="P55" s="133" t="str">
        <f t="shared" si="24"/>
        <v/>
      </c>
      <c r="Q55" s="133" t="str">
        <f t="shared" si="24"/>
        <v/>
      </c>
      <c r="R55" s="133" t="str">
        <f t="shared" si="24"/>
        <v/>
      </c>
      <c r="S55" s="133"/>
      <c r="T55" s="57">
        <f t="shared" si="23"/>
        <v>0</v>
      </c>
      <c r="U55" s="76"/>
      <c r="V55" s="146" t="b">
        <f t="shared" si="5"/>
        <v>0</v>
      </c>
      <c r="W55" s="146">
        <f t="shared" si="21"/>
        <v>0</v>
      </c>
      <c r="X55" s="155">
        <f t="shared" si="22"/>
        <v>0</v>
      </c>
    </row>
    <row r="56" spans="1:24" x14ac:dyDescent="0.2">
      <c r="A56" s="22" t="s">
        <v>17</v>
      </c>
      <c r="B56" s="92"/>
      <c r="C56" s="23"/>
      <c r="D56" s="27"/>
      <c r="E56" s="28"/>
      <c r="F56" s="28"/>
      <c r="G56" s="25"/>
      <c r="H56" s="25"/>
      <c r="I56" s="25"/>
      <c r="J56" s="25"/>
      <c r="K56" s="25"/>
      <c r="L56" s="25"/>
      <c r="M56" s="25"/>
      <c r="N56" s="25"/>
      <c r="O56" s="25"/>
      <c r="P56" s="25"/>
      <c r="Q56" s="25"/>
      <c r="R56" s="25"/>
      <c r="S56" s="25"/>
      <c r="T56" s="58"/>
      <c r="U56" s="76"/>
      <c r="V56" s="141"/>
      <c r="W56" s="141"/>
      <c r="X56" s="78"/>
    </row>
    <row r="57" spans="1:24" x14ac:dyDescent="0.2">
      <c r="A57" s="8"/>
      <c r="B57" s="2" t="s">
        <v>56</v>
      </c>
      <c r="D57" s="174"/>
      <c r="E57" s="27"/>
      <c r="F57" s="174"/>
      <c r="G57" s="133" t="str">
        <f t="shared" ref="G57:R61" si="25">IF($F57="Yes",$E57/12, "")</f>
        <v/>
      </c>
      <c r="H57" s="133" t="str">
        <f t="shared" si="25"/>
        <v/>
      </c>
      <c r="I57" s="133" t="str">
        <f t="shared" si="25"/>
        <v/>
      </c>
      <c r="J57" s="133" t="str">
        <f t="shared" si="25"/>
        <v/>
      </c>
      <c r="K57" s="133" t="str">
        <f t="shared" si="25"/>
        <v/>
      </c>
      <c r="L57" s="133" t="str">
        <f t="shared" si="25"/>
        <v/>
      </c>
      <c r="M57" s="133" t="str">
        <f t="shared" si="25"/>
        <v/>
      </c>
      <c r="N57" s="133" t="str">
        <f t="shared" si="25"/>
        <v/>
      </c>
      <c r="O57" s="133" t="str">
        <f t="shared" si="25"/>
        <v/>
      </c>
      <c r="P57" s="133" t="str">
        <f t="shared" si="25"/>
        <v/>
      </c>
      <c r="Q57" s="133" t="str">
        <f t="shared" si="25"/>
        <v/>
      </c>
      <c r="R57" s="133" t="str">
        <f t="shared" si="25"/>
        <v/>
      </c>
      <c r="S57" s="133"/>
      <c r="T57" s="57">
        <f>SUM(G57:S57)</f>
        <v>0</v>
      </c>
      <c r="U57" s="76"/>
      <c r="V57" s="146" t="b">
        <f t="shared" si="5"/>
        <v>0</v>
      </c>
      <c r="W57" s="146">
        <f>D57-V57</f>
        <v>0</v>
      </c>
      <c r="X57" s="155">
        <f>T57-D57</f>
        <v>0</v>
      </c>
    </row>
    <row r="58" spans="1:24" x14ac:dyDescent="0.2">
      <c r="A58" s="8"/>
      <c r="B58" s="2" t="s">
        <v>57</v>
      </c>
      <c r="D58" s="174"/>
      <c r="E58" s="27"/>
      <c r="F58" s="174"/>
      <c r="G58" s="133" t="str">
        <f t="shared" si="25"/>
        <v/>
      </c>
      <c r="H58" s="133" t="str">
        <f t="shared" si="25"/>
        <v/>
      </c>
      <c r="I58" s="133" t="str">
        <f t="shared" si="25"/>
        <v/>
      </c>
      <c r="J58" s="133" t="str">
        <f t="shared" si="25"/>
        <v/>
      </c>
      <c r="K58" s="133" t="str">
        <f t="shared" si="25"/>
        <v/>
      </c>
      <c r="L58" s="133" t="str">
        <f t="shared" si="25"/>
        <v/>
      </c>
      <c r="M58" s="133" t="str">
        <f t="shared" si="25"/>
        <v/>
      </c>
      <c r="N58" s="133" t="str">
        <f t="shared" si="25"/>
        <v/>
      </c>
      <c r="O58" s="133" t="str">
        <f t="shared" si="25"/>
        <v/>
      </c>
      <c r="P58" s="133" t="str">
        <f t="shared" si="25"/>
        <v/>
      </c>
      <c r="Q58" s="133" t="str">
        <f t="shared" si="25"/>
        <v/>
      </c>
      <c r="R58" s="133" t="str">
        <f t="shared" si="25"/>
        <v/>
      </c>
      <c r="S58" s="133"/>
      <c r="T58" s="57">
        <f>SUM(G58:S58)</f>
        <v>0</v>
      </c>
      <c r="U58" s="76"/>
      <c r="V58" s="146" t="b">
        <f t="shared" si="5"/>
        <v>0</v>
      </c>
      <c r="W58" s="146">
        <f>D58-V58</f>
        <v>0</v>
      </c>
      <c r="X58" s="155">
        <f>T58-D58</f>
        <v>0</v>
      </c>
    </row>
    <row r="59" spans="1:24" outlineLevel="1" x14ac:dyDescent="0.2">
      <c r="A59" s="8"/>
      <c r="B59" s="2" t="s">
        <v>57</v>
      </c>
      <c r="D59" s="132"/>
      <c r="E59" s="27"/>
      <c r="F59" s="174"/>
      <c r="G59" s="133" t="str">
        <f t="shared" si="25"/>
        <v/>
      </c>
      <c r="H59" s="133" t="str">
        <f t="shared" si="25"/>
        <v/>
      </c>
      <c r="I59" s="133" t="str">
        <f t="shared" si="25"/>
        <v/>
      </c>
      <c r="J59" s="133" t="str">
        <f t="shared" si="25"/>
        <v/>
      </c>
      <c r="K59" s="133" t="str">
        <f t="shared" si="25"/>
        <v/>
      </c>
      <c r="L59" s="133" t="str">
        <f t="shared" si="25"/>
        <v/>
      </c>
      <c r="M59" s="133" t="str">
        <f t="shared" si="25"/>
        <v/>
      </c>
      <c r="N59" s="133" t="str">
        <f t="shared" si="25"/>
        <v/>
      </c>
      <c r="O59" s="133" t="str">
        <f t="shared" si="25"/>
        <v/>
      </c>
      <c r="P59" s="133" t="str">
        <f t="shared" si="25"/>
        <v/>
      </c>
      <c r="Q59" s="133" t="str">
        <f t="shared" si="25"/>
        <v/>
      </c>
      <c r="R59" s="133" t="str">
        <f t="shared" si="25"/>
        <v/>
      </c>
      <c r="S59" s="133"/>
      <c r="T59" s="57">
        <f>SUM(G59:S59)</f>
        <v>0</v>
      </c>
      <c r="U59" s="76"/>
      <c r="V59" s="146" t="b">
        <f t="shared" si="5"/>
        <v>0</v>
      </c>
      <c r="W59" s="146">
        <f>D59-V59</f>
        <v>0</v>
      </c>
      <c r="X59" s="155">
        <f>T59-D59</f>
        <v>0</v>
      </c>
    </row>
    <row r="60" spans="1:24" outlineLevel="1" x14ac:dyDescent="0.2">
      <c r="A60" s="8"/>
      <c r="B60" s="2" t="s">
        <v>57</v>
      </c>
      <c r="D60" s="132"/>
      <c r="E60" s="27"/>
      <c r="F60" s="174"/>
      <c r="G60" s="133" t="str">
        <f t="shared" si="25"/>
        <v/>
      </c>
      <c r="H60" s="133" t="str">
        <f t="shared" si="25"/>
        <v/>
      </c>
      <c r="I60" s="133" t="str">
        <f t="shared" si="25"/>
        <v/>
      </c>
      <c r="J60" s="133" t="str">
        <f t="shared" si="25"/>
        <v/>
      </c>
      <c r="K60" s="133" t="str">
        <f t="shared" si="25"/>
        <v/>
      </c>
      <c r="L60" s="133" t="str">
        <f t="shared" si="25"/>
        <v/>
      </c>
      <c r="M60" s="133" t="str">
        <f t="shared" si="25"/>
        <v/>
      </c>
      <c r="N60" s="133" t="str">
        <f t="shared" si="25"/>
        <v/>
      </c>
      <c r="O60" s="133" t="str">
        <f t="shared" si="25"/>
        <v/>
      </c>
      <c r="P60" s="133" t="str">
        <f t="shared" si="25"/>
        <v/>
      </c>
      <c r="Q60" s="133" t="str">
        <f t="shared" si="25"/>
        <v/>
      </c>
      <c r="R60" s="133" t="str">
        <f t="shared" si="25"/>
        <v/>
      </c>
      <c r="S60" s="133"/>
      <c r="T60" s="57">
        <f>SUM(G60:S60)</f>
        <v>0</v>
      </c>
      <c r="U60" s="76"/>
      <c r="V60" s="146" t="b">
        <f t="shared" si="5"/>
        <v>0</v>
      </c>
      <c r="W60" s="146">
        <f>D60-V60</f>
        <v>0</v>
      </c>
      <c r="X60" s="155">
        <f>T60-D60</f>
        <v>0</v>
      </c>
    </row>
    <row r="61" spans="1:24" outlineLevel="1" x14ac:dyDescent="0.2">
      <c r="A61" s="8"/>
      <c r="B61" s="2" t="s">
        <v>57</v>
      </c>
      <c r="D61" s="132"/>
      <c r="E61" s="27"/>
      <c r="F61" s="174"/>
      <c r="G61" s="133" t="str">
        <f t="shared" si="25"/>
        <v/>
      </c>
      <c r="H61" s="133" t="str">
        <f t="shared" si="25"/>
        <v/>
      </c>
      <c r="I61" s="133" t="str">
        <f t="shared" si="25"/>
        <v/>
      </c>
      <c r="J61" s="133" t="str">
        <f t="shared" si="25"/>
        <v/>
      </c>
      <c r="K61" s="133" t="str">
        <f t="shared" si="25"/>
        <v/>
      </c>
      <c r="L61" s="133" t="str">
        <f t="shared" si="25"/>
        <v/>
      </c>
      <c r="M61" s="133" t="str">
        <f t="shared" si="25"/>
        <v/>
      </c>
      <c r="N61" s="133" t="str">
        <f t="shared" si="25"/>
        <v/>
      </c>
      <c r="O61" s="133" t="str">
        <f t="shared" si="25"/>
        <v/>
      </c>
      <c r="P61" s="133" t="str">
        <f t="shared" si="25"/>
        <v/>
      </c>
      <c r="Q61" s="133" t="str">
        <f t="shared" si="25"/>
        <v/>
      </c>
      <c r="R61" s="133" t="str">
        <f t="shared" si="25"/>
        <v/>
      </c>
      <c r="S61" s="133"/>
      <c r="T61" s="57">
        <f>SUM(G61:S61)</f>
        <v>0</v>
      </c>
      <c r="U61" s="76"/>
      <c r="V61" s="148" t="b">
        <f t="shared" si="5"/>
        <v>0</v>
      </c>
      <c r="W61" s="149">
        <f>D61-V61</f>
        <v>0</v>
      </c>
      <c r="X61" s="156">
        <f>T61-D61</f>
        <v>0</v>
      </c>
    </row>
    <row r="62" spans="1:24" s="10" customFormat="1" ht="13.5" thickBot="1" x14ac:dyDescent="0.25">
      <c r="A62" s="214" t="s">
        <v>14</v>
      </c>
      <c r="B62" s="215"/>
      <c r="C62" s="215"/>
      <c r="D62" s="26">
        <f>SUM(D57:D61)</f>
        <v>0</v>
      </c>
      <c r="E62" s="26">
        <f>SUM(E12:E55)</f>
        <v>0</v>
      </c>
      <c r="F62" s="26"/>
      <c r="G62" s="26">
        <f t="shared" ref="G62:T62" si="26">SUM(G12:G61)</f>
        <v>0</v>
      </c>
      <c r="H62" s="26">
        <f t="shared" si="26"/>
        <v>0</v>
      </c>
      <c r="I62" s="26">
        <f t="shared" si="26"/>
        <v>0</v>
      </c>
      <c r="J62" s="26">
        <f t="shared" si="26"/>
        <v>0</v>
      </c>
      <c r="K62" s="26">
        <f t="shared" si="26"/>
        <v>0</v>
      </c>
      <c r="L62" s="26">
        <f t="shared" si="26"/>
        <v>0</v>
      </c>
      <c r="M62" s="26">
        <f t="shared" si="26"/>
        <v>0</v>
      </c>
      <c r="N62" s="26">
        <f t="shared" si="26"/>
        <v>0</v>
      </c>
      <c r="O62" s="26">
        <f t="shared" si="26"/>
        <v>0</v>
      </c>
      <c r="P62" s="26">
        <f t="shared" si="26"/>
        <v>0</v>
      </c>
      <c r="Q62" s="26">
        <f t="shared" si="26"/>
        <v>0</v>
      </c>
      <c r="R62" s="26">
        <f t="shared" si="26"/>
        <v>0</v>
      </c>
      <c r="S62" s="26">
        <f t="shared" si="26"/>
        <v>0</v>
      </c>
      <c r="T62" s="59">
        <f t="shared" si="26"/>
        <v>0</v>
      </c>
      <c r="U62" s="73"/>
      <c r="V62" s="163" t="b">
        <f t="shared" ref="V62" si="27">IF($G$6=$G$7,G62,IF($G$6=$H$7,SUM(G62:H62),IF($G$6=$I$7,SUM(G62:I62),IF($G$6=$J$7,SUM(G62:J62),IF($G$6=$K$7,SUM(G62:K62),IF($G$6=$L$7,SUM(G62:L62),IF($G$6=$M$7,SUM(G62:M62),IF($G$6=$N$7,SUM(G62:N62),IF($G$6=$O$7,SUM(G62:O62),IF($G$6=$P$7,SUM(G62:P62),IF($G$6=$Q$7,SUM(G62:Q62),IF($G$6=$R$7,SUM(G62:R62)))))))))))))</f>
        <v>0</v>
      </c>
      <c r="W62" s="182">
        <f>D62+E62-V62</f>
        <v>0</v>
      </c>
      <c r="X62" s="157">
        <f>T62-E62-D62</f>
        <v>0</v>
      </c>
    </row>
    <row r="63" spans="1:24" s="10" customFormat="1" ht="13.5" thickTop="1" x14ac:dyDescent="0.2">
      <c r="A63" s="220" t="s">
        <v>13</v>
      </c>
      <c r="B63" s="221"/>
      <c r="C63" s="221"/>
      <c r="D63" s="4"/>
      <c r="E63" s="4"/>
      <c r="F63" s="4"/>
      <c r="G63" s="5"/>
      <c r="H63" s="5"/>
      <c r="I63" s="5"/>
      <c r="J63" s="5"/>
      <c r="K63" s="5"/>
      <c r="L63" s="5"/>
      <c r="M63" s="5"/>
      <c r="N63" s="5"/>
      <c r="O63" s="5"/>
      <c r="P63" s="5"/>
      <c r="Q63" s="5"/>
      <c r="R63" s="5"/>
      <c r="S63" s="5"/>
      <c r="T63" s="60"/>
      <c r="U63" s="77"/>
      <c r="V63" s="5"/>
      <c r="W63" s="5"/>
      <c r="X63" s="151"/>
    </row>
    <row r="64" spans="1:24" x14ac:dyDescent="0.2">
      <c r="A64" s="224" t="s">
        <v>2</v>
      </c>
      <c r="B64" s="225"/>
      <c r="C64" s="225"/>
      <c r="D64" s="48"/>
      <c r="E64" s="30"/>
      <c r="F64" s="30"/>
      <c r="G64" s="31"/>
      <c r="H64" s="31"/>
      <c r="I64" s="31"/>
      <c r="J64" s="31"/>
      <c r="K64" s="31"/>
      <c r="L64" s="31"/>
      <c r="M64" s="31"/>
      <c r="N64" s="31"/>
      <c r="O64" s="31"/>
      <c r="P64" s="31"/>
      <c r="Q64" s="31"/>
      <c r="R64" s="31"/>
      <c r="S64" s="31"/>
      <c r="T64" s="61"/>
      <c r="U64" s="73"/>
      <c r="V64" s="142"/>
      <c r="W64" s="142"/>
      <c r="X64" s="79"/>
    </row>
    <row r="65" spans="1:24" x14ac:dyDescent="0.2">
      <c r="A65" s="8"/>
      <c r="B65" s="2" t="s">
        <v>58</v>
      </c>
      <c r="D65" s="33"/>
      <c r="E65" s="175"/>
      <c r="F65" s="174"/>
      <c r="G65" s="133" t="str">
        <f t="shared" ref="G65:R72" si="28">IF($F65="Yes",$E65/12, "")</f>
        <v/>
      </c>
      <c r="H65" s="133" t="str">
        <f t="shared" si="28"/>
        <v/>
      </c>
      <c r="I65" s="133" t="str">
        <f t="shared" si="28"/>
        <v/>
      </c>
      <c r="J65" s="133" t="str">
        <f t="shared" si="28"/>
        <v/>
      </c>
      <c r="K65" s="133" t="str">
        <f t="shared" si="28"/>
        <v/>
      </c>
      <c r="L65" s="133" t="str">
        <f t="shared" si="28"/>
        <v/>
      </c>
      <c r="M65" s="133" t="str">
        <f t="shared" si="28"/>
        <v/>
      </c>
      <c r="N65" s="133" t="str">
        <f t="shared" si="28"/>
        <v/>
      </c>
      <c r="O65" s="133" t="str">
        <f t="shared" si="28"/>
        <v/>
      </c>
      <c r="P65" s="133" t="str">
        <f t="shared" si="28"/>
        <v/>
      </c>
      <c r="Q65" s="133" t="str">
        <f t="shared" si="28"/>
        <v/>
      </c>
      <c r="R65" s="133" t="str">
        <f t="shared" si="28"/>
        <v/>
      </c>
      <c r="S65" s="135"/>
      <c r="T65" s="44">
        <f>SUM(G65:S65)</f>
        <v>0</v>
      </c>
      <c r="U65" s="71"/>
      <c r="V65" s="152" t="b">
        <f t="shared" ref="V65:V101" si="29">IF($G$6=$G$7,SUM(G65),IF($G$6=$H$7,SUM(G65:H65),IF($G$6=$I$7,SUM(G65:I65),IF($G$6=$J$7,SUM(G65:J65),IF($G$6=$K$7,SUM(G65:K65),IF($G$6=$L$7,SUM(G65:L65),IF($G$6=$M$7,SUM(G65:M65),IF($G$6=$N$7,SUM(G65:N65),IF($G$6=$O$7,SUM(G65:O65),IF($G$6=$P$7,SUM(G65:P65),IF($G$6=$Q$7,SUM(G65:Q65),IF($G$6=$R$7,SUM(G65:R65)))))))))))))</f>
        <v>0</v>
      </c>
      <c r="W65" s="146">
        <f t="shared" ref="W65:W72" si="30">E65-V65</f>
        <v>0</v>
      </c>
      <c r="X65" s="158">
        <f t="shared" ref="X65:X72" si="31">T65-E65</f>
        <v>0</v>
      </c>
    </row>
    <row r="66" spans="1:24" x14ac:dyDescent="0.2">
      <c r="A66" s="8"/>
      <c r="B66" s="2" t="s">
        <v>59</v>
      </c>
      <c r="D66" s="33"/>
      <c r="E66" s="175"/>
      <c r="F66" s="174"/>
      <c r="G66" s="133" t="str">
        <f t="shared" si="28"/>
        <v/>
      </c>
      <c r="H66" s="133" t="str">
        <f t="shared" si="28"/>
        <v/>
      </c>
      <c r="I66" s="133" t="str">
        <f t="shared" si="28"/>
        <v/>
      </c>
      <c r="J66" s="133" t="str">
        <f t="shared" si="28"/>
        <v/>
      </c>
      <c r="K66" s="133" t="str">
        <f t="shared" si="28"/>
        <v/>
      </c>
      <c r="L66" s="133" t="str">
        <f t="shared" si="28"/>
        <v/>
      </c>
      <c r="M66" s="133" t="str">
        <f t="shared" si="28"/>
        <v/>
      </c>
      <c r="N66" s="133" t="str">
        <f t="shared" si="28"/>
        <v/>
      </c>
      <c r="O66" s="133" t="str">
        <f t="shared" si="28"/>
        <v/>
      </c>
      <c r="P66" s="133" t="str">
        <f t="shared" si="28"/>
        <v/>
      </c>
      <c r="Q66" s="133" t="str">
        <f t="shared" si="28"/>
        <v/>
      </c>
      <c r="R66" s="133" t="str">
        <f t="shared" si="28"/>
        <v/>
      </c>
      <c r="S66" s="135"/>
      <c r="T66" s="44">
        <f t="shared" ref="T66:T72" si="32">SUM(G66:S66)</f>
        <v>0</v>
      </c>
      <c r="U66" s="32"/>
      <c r="V66" s="152" t="b">
        <f t="shared" si="29"/>
        <v>0</v>
      </c>
      <c r="W66" s="146">
        <f t="shared" si="30"/>
        <v>0</v>
      </c>
      <c r="X66" s="158">
        <f t="shared" si="31"/>
        <v>0</v>
      </c>
    </row>
    <row r="67" spans="1:24" x14ac:dyDescent="0.2">
      <c r="A67" s="8"/>
      <c r="B67" s="2" t="s">
        <v>60</v>
      </c>
      <c r="D67" s="33"/>
      <c r="E67" s="175"/>
      <c r="F67" s="174"/>
      <c r="G67" s="133" t="str">
        <f t="shared" si="28"/>
        <v/>
      </c>
      <c r="H67" s="133" t="str">
        <f t="shared" si="28"/>
        <v/>
      </c>
      <c r="I67" s="133" t="str">
        <f t="shared" si="28"/>
        <v/>
      </c>
      <c r="J67" s="133" t="str">
        <f t="shared" si="28"/>
        <v/>
      </c>
      <c r="K67" s="133" t="str">
        <f t="shared" si="28"/>
        <v/>
      </c>
      <c r="L67" s="133" t="str">
        <f t="shared" si="28"/>
        <v/>
      </c>
      <c r="M67" s="133" t="str">
        <f t="shared" si="28"/>
        <v/>
      </c>
      <c r="N67" s="133" t="str">
        <f t="shared" si="28"/>
        <v/>
      </c>
      <c r="O67" s="133" t="str">
        <f t="shared" si="28"/>
        <v/>
      </c>
      <c r="P67" s="133" t="str">
        <f t="shared" si="28"/>
        <v/>
      </c>
      <c r="Q67" s="133" t="str">
        <f t="shared" si="28"/>
        <v/>
      </c>
      <c r="R67" s="133" t="str">
        <f t="shared" si="28"/>
        <v/>
      </c>
      <c r="S67" s="135"/>
      <c r="T67" s="44">
        <f t="shared" si="32"/>
        <v>0</v>
      </c>
      <c r="U67" s="32"/>
      <c r="V67" s="152" t="b">
        <f t="shared" si="29"/>
        <v>0</v>
      </c>
      <c r="W67" s="146">
        <f t="shared" si="30"/>
        <v>0</v>
      </c>
      <c r="X67" s="158">
        <f t="shared" si="31"/>
        <v>0</v>
      </c>
    </row>
    <row r="68" spans="1:24" x14ac:dyDescent="0.2">
      <c r="A68" s="8"/>
      <c r="B68" s="2" t="s">
        <v>61</v>
      </c>
      <c r="D68" s="33"/>
      <c r="E68" s="175"/>
      <c r="F68" s="174"/>
      <c r="G68" s="133" t="str">
        <f t="shared" si="28"/>
        <v/>
      </c>
      <c r="H68" s="133" t="str">
        <f t="shared" si="28"/>
        <v/>
      </c>
      <c r="I68" s="133" t="str">
        <f t="shared" si="28"/>
        <v/>
      </c>
      <c r="J68" s="133" t="str">
        <f t="shared" si="28"/>
        <v/>
      </c>
      <c r="K68" s="133" t="str">
        <f t="shared" si="28"/>
        <v/>
      </c>
      <c r="L68" s="133" t="str">
        <f t="shared" si="28"/>
        <v/>
      </c>
      <c r="M68" s="133" t="str">
        <f t="shared" si="28"/>
        <v/>
      </c>
      <c r="N68" s="133" t="str">
        <f t="shared" si="28"/>
        <v/>
      </c>
      <c r="O68" s="133" t="str">
        <f t="shared" si="28"/>
        <v/>
      </c>
      <c r="P68" s="133" t="str">
        <f t="shared" si="28"/>
        <v/>
      </c>
      <c r="Q68" s="133" t="str">
        <f t="shared" si="28"/>
        <v/>
      </c>
      <c r="R68" s="133" t="str">
        <f t="shared" si="28"/>
        <v/>
      </c>
      <c r="S68" s="135"/>
      <c r="T68" s="44">
        <f t="shared" si="32"/>
        <v>0</v>
      </c>
      <c r="U68" s="32"/>
      <c r="V68" s="152" t="b">
        <f t="shared" si="29"/>
        <v>0</v>
      </c>
      <c r="W68" s="146">
        <f t="shared" si="30"/>
        <v>0</v>
      </c>
      <c r="X68" s="158">
        <f t="shared" si="31"/>
        <v>0</v>
      </c>
    </row>
    <row r="69" spans="1:24" x14ac:dyDescent="0.2">
      <c r="A69" s="8"/>
      <c r="B69" s="2" t="s">
        <v>79</v>
      </c>
      <c r="D69" s="33"/>
      <c r="E69" s="175"/>
      <c r="F69" s="174"/>
      <c r="G69" s="133" t="str">
        <f t="shared" si="28"/>
        <v/>
      </c>
      <c r="H69" s="133" t="str">
        <f t="shared" si="28"/>
        <v/>
      </c>
      <c r="I69" s="133" t="str">
        <f t="shared" si="28"/>
        <v/>
      </c>
      <c r="J69" s="133" t="str">
        <f t="shared" si="28"/>
        <v/>
      </c>
      <c r="K69" s="133" t="str">
        <f t="shared" si="28"/>
        <v/>
      </c>
      <c r="L69" s="133" t="str">
        <f t="shared" si="28"/>
        <v/>
      </c>
      <c r="M69" s="133" t="str">
        <f t="shared" si="28"/>
        <v/>
      </c>
      <c r="N69" s="133" t="str">
        <f t="shared" si="28"/>
        <v/>
      </c>
      <c r="O69" s="133" t="str">
        <f t="shared" si="28"/>
        <v/>
      </c>
      <c r="P69" s="133" t="str">
        <f t="shared" si="28"/>
        <v/>
      </c>
      <c r="Q69" s="133" t="str">
        <f t="shared" si="28"/>
        <v/>
      </c>
      <c r="R69" s="133" t="str">
        <f t="shared" si="28"/>
        <v/>
      </c>
      <c r="S69" s="135"/>
      <c r="T69" s="44">
        <f t="shared" si="32"/>
        <v>0</v>
      </c>
      <c r="U69" s="32"/>
      <c r="V69" s="152" t="b">
        <f t="shared" si="29"/>
        <v>0</v>
      </c>
      <c r="W69" s="146">
        <f t="shared" si="30"/>
        <v>0</v>
      </c>
      <c r="X69" s="158">
        <f t="shared" si="31"/>
        <v>0</v>
      </c>
    </row>
    <row r="70" spans="1:24" outlineLevel="1" x14ac:dyDescent="0.2">
      <c r="A70" s="22"/>
      <c r="B70" s="92"/>
      <c r="C70" s="3" t="s">
        <v>68</v>
      </c>
      <c r="D70" s="27"/>
      <c r="E70" s="174"/>
      <c r="F70" s="174"/>
      <c r="G70" s="133" t="str">
        <f t="shared" si="28"/>
        <v/>
      </c>
      <c r="H70" s="133" t="str">
        <f t="shared" si="28"/>
        <v/>
      </c>
      <c r="I70" s="133" t="str">
        <f t="shared" si="28"/>
        <v/>
      </c>
      <c r="J70" s="133" t="str">
        <f t="shared" si="28"/>
        <v/>
      </c>
      <c r="K70" s="133" t="str">
        <f t="shared" si="28"/>
        <v/>
      </c>
      <c r="L70" s="133" t="str">
        <f t="shared" si="28"/>
        <v/>
      </c>
      <c r="M70" s="133" t="str">
        <f t="shared" si="28"/>
        <v/>
      </c>
      <c r="N70" s="133" t="str">
        <f t="shared" si="28"/>
        <v/>
      </c>
      <c r="O70" s="133" t="str">
        <f t="shared" si="28"/>
        <v/>
      </c>
      <c r="P70" s="133" t="str">
        <f t="shared" si="28"/>
        <v/>
      </c>
      <c r="Q70" s="133" t="str">
        <f t="shared" si="28"/>
        <v/>
      </c>
      <c r="R70" s="133" t="str">
        <f t="shared" si="28"/>
        <v/>
      </c>
      <c r="S70" s="133"/>
      <c r="T70" s="57">
        <f t="shared" si="32"/>
        <v>0</v>
      </c>
      <c r="U70" s="76"/>
      <c r="V70" s="146" t="b">
        <f t="shared" si="29"/>
        <v>0</v>
      </c>
      <c r="W70" s="146">
        <f t="shared" si="30"/>
        <v>0</v>
      </c>
      <c r="X70" s="155">
        <f t="shared" si="31"/>
        <v>0</v>
      </c>
    </row>
    <row r="71" spans="1:24" outlineLevel="1" x14ac:dyDescent="0.2">
      <c r="A71" s="22"/>
      <c r="B71" s="92"/>
      <c r="C71" s="3" t="s">
        <v>68</v>
      </c>
      <c r="D71" s="27"/>
      <c r="E71" s="174"/>
      <c r="F71" s="174"/>
      <c r="G71" s="133" t="str">
        <f t="shared" si="28"/>
        <v/>
      </c>
      <c r="H71" s="133" t="str">
        <f t="shared" si="28"/>
        <v/>
      </c>
      <c r="I71" s="133" t="str">
        <f t="shared" si="28"/>
        <v/>
      </c>
      <c r="J71" s="133" t="str">
        <f t="shared" si="28"/>
        <v/>
      </c>
      <c r="K71" s="133" t="str">
        <f t="shared" si="28"/>
        <v/>
      </c>
      <c r="L71" s="133" t="str">
        <f t="shared" si="28"/>
        <v/>
      </c>
      <c r="M71" s="133" t="str">
        <f t="shared" si="28"/>
        <v/>
      </c>
      <c r="N71" s="133" t="str">
        <f t="shared" si="28"/>
        <v/>
      </c>
      <c r="O71" s="133" t="str">
        <f t="shared" si="28"/>
        <v/>
      </c>
      <c r="P71" s="133" t="str">
        <f t="shared" si="28"/>
        <v/>
      </c>
      <c r="Q71" s="133" t="str">
        <f t="shared" si="28"/>
        <v/>
      </c>
      <c r="R71" s="133" t="str">
        <f t="shared" si="28"/>
        <v/>
      </c>
      <c r="S71" s="133"/>
      <c r="T71" s="57">
        <f t="shared" si="32"/>
        <v>0</v>
      </c>
      <c r="U71" s="76"/>
      <c r="V71" s="146" t="b">
        <f t="shared" si="29"/>
        <v>0</v>
      </c>
      <c r="W71" s="146">
        <f t="shared" si="30"/>
        <v>0</v>
      </c>
      <c r="X71" s="155">
        <f t="shared" si="31"/>
        <v>0</v>
      </c>
    </row>
    <row r="72" spans="1:24" outlineLevel="1" x14ac:dyDescent="0.2">
      <c r="A72" s="22"/>
      <c r="B72" s="92"/>
      <c r="C72" s="3" t="s">
        <v>68</v>
      </c>
      <c r="D72" s="27"/>
      <c r="E72" s="174"/>
      <c r="F72" s="174"/>
      <c r="G72" s="133" t="str">
        <f t="shared" si="28"/>
        <v/>
      </c>
      <c r="H72" s="133" t="str">
        <f t="shared" si="28"/>
        <v/>
      </c>
      <c r="I72" s="133" t="str">
        <f t="shared" si="28"/>
        <v/>
      </c>
      <c r="J72" s="133" t="str">
        <f t="shared" si="28"/>
        <v/>
      </c>
      <c r="K72" s="133" t="str">
        <f t="shared" si="28"/>
        <v/>
      </c>
      <c r="L72" s="133" t="str">
        <f t="shared" si="28"/>
        <v/>
      </c>
      <c r="M72" s="133" t="str">
        <f t="shared" si="28"/>
        <v/>
      </c>
      <c r="N72" s="133" t="str">
        <f t="shared" si="28"/>
        <v/>
      </c>
      <c r="O72" s="133" t="str">
        <f t="shared" si="28"/>
        <v/>
      </c>
      <c r="P72" s="133" t="str">
        <f t="shared" si="28"/>
        <v/>
      </c>
      <c r="Q72" s="133" t="str">
        <f t="shared" si="28"/>
        <v/>
      </c>
      <c r="R72" s="133" t="str">
        <f t="shared" si="28"/>
        <v/>
      </c>
      <c r="S72" s="133"/>
      <c r="T72" s="57">
        <f t="shared" si="32"/>
        <v>0</v>
      </c>
      <c r="U72" s="76"/>
      <c r="V72" s="146" t="b">
        <f t="shared" si="29"/>
        <v>0</v>
      </c>
      <c r="W72" s="146">
        <f t="shared" si="30"/>
        <v>0</v>
      </c>
      <c r="X72" s="155">
        <f t="shared" si="31"/>
        <v>0</v>
      </c>
    </row>
    <row r="73" spans="1:24" x14ac:dyDescent="0.2">
      <c r="A73" s="222" t="s">
        <v>3</v>
      </c>
      <c r="B73" s="223"/>
      <c r="C73" s="223"/>
      <c r="D73" s="48"/>
      <c r="E73" s="34"/>
      <c r="F73" s="34"/>
      <c r="G73" s="35"/>
      <c r="H73" s="35"/>
      <c r="I73" s="35"/>
      <c r="J73" s="35"/>
      <c r="K73" s="35"/>
      <c r="L73" s="35"/>
      <c r="M73" s="35"/>
      <c r="N73" s="35"/>
      <c r="O73" s="35"/>
      <c r="P73" s="35"/>
      <c r="Q73" s="35"/>
      <c r="R73" s="35"/>
      <c r="S73" s="35"/>
      <c r="T73" s="61"/>
      <c r="U73" s="32"/>
      <c r="V73" s="153"/>
      <c r="W73" s="86"/>
      <c r="X73" s="79"/>
    </row>
    <row r="74" spans="1:24" x14ac:dyDescent="0.2">
      <c r="A74" s="8"/>
      <c r="B74" s="3" t="s">
        <v>4</v>
      </c>
      <c r="D74" s="36"/>
      <c r="E74" s="175"/>
      <c r="F74" s="174"/>
      <c r="G74" s="133" t="str">
        <f t="shared" ref="G74:R89" si="33">IF($F74="Yes",$E74/12, "")</f>
        <v/>
      </c>
      <c r="H74" s="133" t="str">
        <f t="shared" si="33"/>
        <v/>
      </c>
      <c r="I74" s="133" t="str">
        <f t="shared" si="33"/>
        <v/>
      </c>
      <c r="J74" s="133" t="str">
        <f t="shared" si="33"/>
        <v/>
      </c>
      <c r="K74" s="133" t="str">
        <f t="shared" si="33"/>
        <v/>
      </c>
      <c r="L74" s="133" t="str">
        <f t="shared" si="33"/>
        <v/>
      </c>
      <c r="M74" s="133" t="str">
        <f t="shared" si="33"/>
        <v/>
      </c>
      <c r="N74" s="133" t="str">
        <f t="shared" si="33"/>
        <v/>
      </c>
      <c r="O74" s="133" t="str">
        <f t="shared" si="33"/>
        <v/>
      </c>
      <c r="P74" s="133" t="str">
        <f t="shared" si="33"/>
        <v/>
      </c>
      <c r="Q74" s="133" t="str">
        <f t="shared" si="33"/>
        <v/>
      </c>
      <c r="R74" s="133" t="str">
        <f t="shared" si="33"/>
        <v/>
      </c>
      <c r="S74" s="135"/>
      <c r="T74" s="44">
        <f>SUM(G74:S74)</f>
        <v>0</v>
      </c>
      <c r="U74" s="32"/>
      <c r="V74" s="152" t="b">
        <f t="shared" si="29"/>
        <v>0</v>
      </c>
      <c r="W74" s="146">
        <f t="shared" ref="W74:W92" si="34">E74-V74</f>
        <v>0</v>
      </c>
      <c r="X74" s="158">
        <f t="shared" ref="X74:X92" si="35">T74-E74</f>
        <v>0</v>
      </c>
    </row>
    <row r="75" spans="1:24" x14ac:dyDescent="0.2">
      <c r="A75" s="8"/>
      <c r="B75" s="3" t="s">
        <v>5</v>
      </c>
      <c r="D75" s="36"/>
      <c r="E75" s="175"/>
      <c r="F75" s="174"/>
      <c r="G75" s="133" t="str">
        <f t="shared" si="33"/>
        <v/>
      </c>
      <c r="H75" s="133" t="str">
        <f t="shared" si="33"/>
        <v/>
      </c>
      <c r="I75" s="133" t="str">
        <f t="shared" si="33"/>
        <v/>
      </c>
      <c r="J75" s="133" t="str">
        <f t="shared" si="33"/>
        <v/>
      </c>
      <c r="K75" s="133" t="str">
        <f t="shared" si="33"/>
        <v/>
      </c>
      <c r="L75" s="133" t="str">
        <f t="shared" si="33"/>
        <v/>
      </c>
      <c r="M75" s="133" t="str">
        <f t="shared" si="33"/>
        <v/>
      </c>
      <c r="N75" s="133" t="str">
        <f t="shared" si="33"/>
        <v/>
      </c>
      <c r="O75" s="133" t="str">
        <f t="shared" si="33"/>
        <v/>
      </c>
      <c r="P75" s="133" t="str">
        <f t="shared" si="33"/>
        <v/>
      </c>
      <c r="Q75" s="133" t="str">
        <f t="shared" si="33"/>
        <v/>
      </c>
      <c r="R75" s="133" t="str">
        <f t="shared" si="33"/>
        <v/>
      </c>
      <c r="S75" s="135"/>
      <c r="T75" s="44">
        <f t="shared" ref="T75:T92" si="36">SUM(G75:S75)</f>
        <v>0</v>
      </c>
      <c r="U75" s="32"/>
      <c r="V75" s="152" t="b">
        <f t="shared" si="29"/>
        <v>0</v>
      </c>
      <c r="W75" s="146">
        <f t="shared" si="34"/>
        <v>0</v>
      </c>
      <c r="X75" s="158">
        <f t="shared" si="35"/>
        <v>0</v>
      </c>
    </row>
    <row r="76" spans="1:24" x14ac:dyDescent="0.2">
      <c r="A76" s="8"/>
      <c r="B76" s="3" t="s">
        <v>62</v>
      </c>
      <c r="D76" s="36"/>
      <c r="E76" s="175"/>
      <c r="F76" s="174"/>
      <c r="G76" s="133" t="str">
        <f t="shared" si="33"/>
        <v/>
      </c>
      <c r="H76" s="133" t="str">
        <f t="shared" si="33"/>
        <v/>
      </c>
      <c r="I76" s="133" t="str">
        <f t="shared" si="33"/>
        <v/>
      </c>
      <c r="J76" s="133" t="str">
        <f t="shared" si="33"/>
        <v/>
      </c>
      <c r="K76" s="133" t="str">
        <f t="shared" si="33"/>
        <v/>
      </c>
      <c r="L76" s="133" t="str">
        <f t="shared" si="33"/>
        <v/>
      </c>
      <c r="M76" s="133" t="str">
        <f t="shared" si="33"/>
        <v/>
      </c>
      <c r="N76" s="133" t="str">
        <f t="shared" si="33"/>
        <v/>
      </c>
      <c r="O76" s="133" t="str">
        <f t="shared" si="33"/>
        <v/>
      </c>
      <c r="P76" s="133" t="str">
        <f t="shared" si="33"/>
        <v/>
      </c>
      <c r="Q76" s="133" t="str">
        <f t="shared" si="33"/>
        <v/>
      </c>
      <c r="R76" s="133" t="str">
        <f t="shared" si="33"/>
        <v/>
      </c>
      <c r="S76" s="135"/>
      <c r="T76" s="44">
        <f t="shared" si="36"/>
        <v>0</v>
      </c>
      <c r="U76" s="32"/>
      <c r="V76" s="152" t="b">
        <f t="shared" si="29"/>
        <v>0</v>
      </c>
      <c r="W76" s="146">
        <f t="shared" si="34"/>
        <v>0</v>
      </c>
      <c r="X76" s="158">
        <f t="shared" si="35"/>
        <v>0</v>
      </c>
    </row>
    <row r="77" spans="1:24" x14ac:dyDescent="0.2">
      <c r="A77" s="8"/>
      <c r="B77" s="3" t="s">
        <v>63</v>
      </c>
      <c r="D77" s="36"/>
      <c r="E77" s="175"/>
      <c r="F77" s="174"/>
      <c r="G77" s="133" t="str">
        <f t="shared" si="33"/>
        <v/>
      </c>
      <c r="H77" s="133" t="str">
        <f t="shared" si="33"/>
        <v/>
      </c>
      <c r="I77" s="133" t="str">
        <f t="shared" si="33"/>
        <v/>
      </c>
      <c r="J77" s="133" t="str">
        <f t="shared" si="33"/>
        <v/>
      </c>
      <c r="K77" s="133" t="str">
        <f t="shared" si="33"/>
        <v/>
      </c>
      <c r="L77" s="133" t="str">
        <f t="shared" si="33"/>
        <v/>
      </c>
      <c r="M77" s="133" t="str">
        <f t="shared" si="33"/>
        <v/>
      </c>
      <c r="N77" s="133" t="str">
        <f t="shared" si="33"/>
        <v/>
      </c>
      <c r="O77" s="133" t="str">
        <f t="shared" si="33"/>
        <v/>
      </c>
      <c r="P77" s="133" t="str">
        <f t="shared" si="33"/>
        <v/>
      </c>
      <c r="Q77" s="133" t="str">
        <f t="shared" si="33"/>
        <v/>
      </c>
      <c r="R77" s="133" t="str">
        <f t="shared" si="33"/>
        <v/>
      </c>
      <c r="S77" s="135"/>
      <c r="T77" s="44">
        <f t="shared" si="36"/>
        <v>0</v>
      </c>
      <c r="U77" s="32"/>
      <c r="V77" s="152" t="b">
        <f t="shared" si="29"/>
        <v>0</v>
      </c>
      <c r="W77" s="146">
        <f t="shared" si="34"/>
        <v>0</v>
      </c>
      <c r="X77" s="158">
        <f t="shared" si="35"/>
        <v>0</v>
      </c>
    </row>
    <row r="78" spans="1:24" x14ac:dyDescent="0.2">
      <c r="A78" s="8"/>
      <c r="B78" s="3" t="s">
        <v>6</v>
      </c>
      <c r="D78" s="36"/>
      <c r="E78" s="175"/>
      <c r="F78" s="174"/>
      <c r="G78" s="133" t="str">
        <f t="shared" si="33"/>
        <v/>
      </c>
      <c r="H78" s="133" t="str">
        <f t="shared" si="33"/>
        <v/>
      </c>
      <c r="I78" s="133" t="str">
        <f t="shared" si="33"/>
        <v/>
      </c>
      <c r="J78" s="133" t="str">
        <f t="shared" si="33"/>
        <v/>
      </c>
      <c r="K78" s="133" t="str">
        <f t="shared" si="33"/>
        <v/>
      </c>
      <c r="L78" s="133" t="str">
        <f t="shared" si="33"/>
        <v/>
      </c>
      <c r="M78" s="133" t="str">
        <f t="shared" si="33"/>
        <v/>
      </c>
      <c r="N78" s="133" t="str">
        <f t="shared" si="33"/>
        <v/>
      </c>
      <c r="O78" s="133" t="str">
        <f t="shared" si="33"/>
        <v/>
      </c>
      <c r="P78" s="133" t="str">
        <f t="shared" si="33"/>
        <v/>
      </c>
      <c r="Q78" s="133" t="str">
        <f t="shared" si="33"/>
        <v/>
      </c>
      <c r="R78" s="133" t="str">
        <f t="shared" si="33"/>
        <v/>
      </c>
      <c r="S78" s="135"/>
      <c r="T78" s="44">
        <f t="shared" si="36"/>
        <v>0</v>
      </c>
      <c r="U78" s="32"/>
      <c r="V78" s="152" t="b">
        <f t="shared" si="29"/>
        <v>0</v>
      </c>
      <c r="W78" s="146">
        <f t="shared" si="34"/>
        <v>0</v>
      </c>
      <c r="X78" s="158">
        <f t="shared" si="35"/>
        <v>0</v>
      </c>
    </row>
    <row r="79" spans="1:24" x14ac:dyDescent="0.2">
      <c r="A79" s="8"/>
      <c r="B79" s="3" t="s">
        <v>7</v>
      </c>
      <c r="D79" s="36"/>
      <c r="E79" s="175"/>
      <c r="F79" s="174"/>
      <c r="G79" s="133" t="str">
        <f t="shared" si="33"/>
        <v/>
      </c>
      <c r="H79" s="133" t="str">
        <f t="shared" si="33"/>
        <v/>
      </c>
      <c r="I79" s="133" t="str">
        <f t="shared" si="33"/>
        <v/>
      </c>
      <c r="J79" s="133" t="str">
        <f t="shared" si="33"/>
        <v/>
      </c>
      <c r="K79" s="133" t="str">
        <f t="shared" si="33"/>
        <v/>
      </c>
      <c r="L79" s="133" t="str">
        <f t="shared" si="33"/>
        <v/>
      </c>
      <c r="M79" s="133" t="str">
        <f t="shared" si="33"/>
        <v/>
      </c>
      <c r="N79" s="133" t="str">
        <f t="shared" si="33"/>
        <v/>
      </c>
      <c r="O79" s="133" t="str">
        <f t="shared" si="33"/>
        <v/>
      </c>
      <c r="P79" s="133" t="str">
        <f t="shared" si="33"/>
        <v/>
      </c>
      <c r="Q79" s="133" t="str">
        <f t="shared" si="33"/>
        <v/>
      </c>
      <c r="R79" s="133" t="str">
        <f t="shared" si="33"/>
        <v/>
      </c>
      <c r="S79" s="135"/>
      <c r="T79" s="44">
        <f t="shared" si="36"/>
        <v>0</v>
      </c>
      <c r="U79" s="32"/>
      <c r="V79" s="152" t="b">
        <f t="shared" si="29"/>
        <v>0</v>
      </c>
      <c r="W79" s="146">
        <f t="shared" si="34"/>
        <v>0</v>
      </c>
      <c r="X79" s="158">
        <f t="shared" si="35"/>
        <v>0</v>
      </c>
    </row>
    <row r="80" spans="1:24" x14ac:dyDescent="0.2">
      <c r="A80" s="8"/>
      <c r="B80" s="3" t="s">
        <v>8</v>
      </c>
      <c r="D80" s="36"/>
      <c r="E80" s="175"/>
      <c r="F80" s="174"/>
      <c r="G80" s="133" t="str">
        <f t="shared" si="33"/>
        <v/>
      </c>
      <c r="H80" s="133" t="str">
        <f t="shared" si="33"/>
        <v/>
      </c>
      <c r="I80" s="133" t="str">
        <f t="shared" si="33"/>
        <v/>
      </c>
      <c r="J80" s="133" t="str">
        <f t="shared" si="33"/>
        <v/>
      </c>
      <c r="K80" s="133" t="str">
        <f t="shared" si="33"/>
        <v/>
      </c>
      <c r="L80" s="133" t="str">
        <f t="shared" si="33"/>
        <v/>
      </c>
      <c r="M80" s="133" t="str">
        <f t="shared" si="33"/>
        <v/>
      </c>
      <c r="N80" s="133" t="str">
        <f t="shared" si="33"/>
        <v/>
      </c>
      <c r="O80" s="133" t="str">
        <f t="shared" si="33"/>
        <v/>
      </c>
      <c r="P80" s="133" t="str">
        <f t="shared" si="33"/>
        <v/>
      </c>
      <c r="Q80" s="133" t="str">
        <f t="shared" si="33"/>
        <v/>
      </c>
      <c r="R80" s="133" t="str">
        <f t="shared" si="33"/>
        <v/>
      </c>
      <c r="S80" s="135"/>
      <c r="T80" s="44">
        <f t="shared" si="36"/>
        <v>0</v>
      </c>
      <c r="U80" s="32"/>
      <c r="V80" s="152" t="b">
        <f t="shared" si="29"/>
        <v>0</v>
      </c>
      <c r="W80" s="146">
        <f t="shared" si="34"/>
        <v>0</v>
      </c>
      <c r="X80" s="158">
        <f t="shared" si="35"/>
        <v>0</v>
      </c>
    </row>
    <row r="81" spans="1:24" x14ac:dyDescent="0.2">
      <c r="A81" s="8"/>
      <c r="B81" s="3" t="s">
        <v>64</v>
      </c>
      <c r="D81" s="36"/>
      <c r="E81" s="175"/>
      <c r="F81" s="174"/>
      <c r="G81" s="133" t="str">
        <f t="shared" si="33"/>
        <v/>
      </c>
      <c r="H81" s="133" t="str">
        <f t="shared" si="33"/>
        <v/>
      </c>
      <c r="I81" s="133" t="str">
        <f t="shared" si="33"/>
        <v/>
      </c>
      <c r="J81" s="133" t="str">
        <f t="shared" si="33"/>
        <v/>
      </c>
      <c r="K81" s="133" t="str">
        <f t="shared" si="33"/>
        <v/>
      </c>
      <c r="L81" s="133" t="str">
        <f t="shared" si="33"/>
        <v/>
      </c>
      <c r="M81" s="133" t="str">
        <f t="shared" si="33"/>
        <v/>
      </c>
      <c r="N81" s="133" t="str">
        <f t="shared" si="33"/>
        <v/>
      </c>
      <c r="O81" s="133" t="str">
        <f t="shared" si="33"/>
        <v/>
      </c>
      <c r="P81" s="133" t="str">
        <f t="shared" si="33"/>
        <v/>
      </c>
      <c r="Q81" s="133" t="str">
        <f t="shared" si="33"/>
        <v/>
      </c>
      <c r="R81" s="133" t="str">
        <f t="shared" si="33"/>
        <v/>
      </c>
      <c r="S81" s="135"/>
      <c r="T81" s="44">
        <f t="shared" si="36"/>
        <v>0</v>
      </c>
      <c r="U81" s="32"/>
      <c r="V81" s="152" t="b">
        <f t="shared" si="29"/>
        <v>0</v>
      </c>
      <c r="W81" s="146">
        <f t="shared" si="34"/>
        <v>0</v>
      </c>
      <c r="X81" s="158">
        <f t="shared" si="35"/>
        <v>0</v>
      </c>
    </row>
    <row r="82" spans="1:24" x14ac:dyDescent="0.2">
      <c r="A82" s="8"/>
      <c r="B82" s="3" t="s">
        <v>85</v>
      </c>
      <c r="D82" s="36"/>
      <c r="E82" s="175"/>
      <c r="F82" s="174"/>
      <c r="G82" s="133" t="str">
        <f t="shared" si="33"/>
        <v/>
      </c>
      <c r="H82" s="133" t="str">
        <f t="shared" si="33"/>
        <v/>
      </c>
      <c r="I82" s="133" t="str">
        <f t="shared" si="33"/>
        <v/>
      </c>
      <c r="J82" s="133" t="str">
        <f t="shared" si="33"/>
        <v/>
      </c>
      <c r="K82" s="133" t="str">
        <f t="shared" si="33"/>
        <v/>
      </c>
      <c r="L82" s="133" t="str">
        <f t="shared" si="33"/>
        <v/>
      </c>
      <c r="M82" s="133" t="str">
        <f t="shared" si="33"/>
        <v/>
      </c>
      <c r="N82" s="133" t="str">
        <f t="shared" si="33"/>
        <v/>
      </c>
      <c r="O82" s="133" t="str">
        <f t="shared" si="33"/>
        <v/>
      </c>
      <c r="P82" s="133" t="str">
        <f t="shared" si="33"/>
        <v/>
      </c>
      <c r="Q82" s="133" t="str">
        <f t="shared" si="33"/>
        <v/>
      </c>
      <c r="R82" s="133" t="str">
        <f t="shared" si="33"/>
        <v/>
      </c>
      <c r="S82" s="135"/>
      <c r="T82" s="44">
        <f t="shared" si="36"/>
        <v>0</v>
      </c>
      <c r="U82" s="32"/>
      <c r="V82" s="152" t="b">
        <f t="shared" si="29"/>
        <v>0</v>
      </c>
      <c r="W82" s="146">
        <f t="shared" si="34"/>
        <v>0</v>
      </c>
      <c r="X82" s="158">
        <f t="shared" si="35"/>
        <v>0</v>
      </c>
    </row>
    <row r="83" spans="1:24" outlineLevel="1" x14ac:dyDescent="0.2">
      <c r="A83" s="8"/>
      <c r="B83" s="3" t="s">
        <v>68</v>
      </c>
      <c r="D83" s="36"/>
      <c r="E83" s="175"/>
      <c r="F83" s="174"/>
      <c r="G83" s="133" t="str">
        <f t="shared" si="33"/>
        <v/>
      </c>
      <c r="H83" s="133" t="str">
        <f t="shared" si="33"/>
        <v/>
      </c>
      <c r="I83" s="133" t="str">
        <f t="shared" si="33"/>
        <v/>
      </c>
      <c r="J83" s="133" t="str">
        <f t="shared" si="33"/>
        <v/>
      </c>
      <c r="K83" s="133" t="str">
        <f t="shared" si="33"/>
        <v/>
      </c>
      <c r="L83" s="133" t="str">
        <f t="shared" si="33"/>
        <v/>
      </c>
      <c r="M83" s="133" t="str">
        <f t="shared" si="33"/>
        <v/>
      </c>
      <c r="N83" s="133" t="str">
        <f t="shared" si="33"/>
        <v/>
      </c>
      <c r="O83" s="133" t="str">
        <f t="shared" si="33"/>
        <v/>
      </c>
      <c r="P83" s="133" t="str">
        <f t="shared" si="33"/>
        <v/>
      </c>
      <c r="Q83" s="133" t="str">
        <f t="shared" si="33"/>
        <v/>
      </c>
      <c r="R83" s="133" t="str">
        <f t="shared" si="33"/>
        <v/>
      </c>
      <c r="S83" s="135"/>
      <c r="T83" s="44">
        <f t="shared" si="36"/>
        <v>0</v>
      </c>
      <c r="U83" s="32"/>
      <c r="V83" s="152" t="b">
        <f t="shared" si="29"/>
        <v>0</v>
      </c>
      <c r="W83" s="146">
        <f t="shared" si="34"/>
        <v>0</v>
      </c>
      <c r="X83" s="158">
        <f t="shared" si="35"/>
        <v>0</v>
      </c>
    </row>
    <row r="84" spans="1:24" outlineLevel="1" x14ac:dyDescent="0.2">
      <c r="A84" s="8"/>
      <c r="B84" s="3" t="s">
        <v>68</v>
      </c>
      <c r="D84" s="36"/>
      <c r="E84" s="175"/>
      <c r="F84" s="174"/>
      <c r="G84" s="133" t="str">
        <f t="shared" si="33"/>
        <v/>
      </c>
      <c r="H84" s="133" t="str">
        <f t="shared" si="33"/>
        <v/>
      </c>
      <c r="I84" s="133" t="str">
        <f t="shared" si="33"/>
        <v/>
      </c>
      <c r="J84" s="133" t="str">
        <f t="shared" si="33"/>
        <v/>
      </c>
      <c r="K84" s="133" t="str">
        <f t="shared" si="33"/>
        <v/>
      </c>
      <c r="L84" s="133" t="str">
        <f t="shared" si="33"/>
        <v/>
      </c>
      <c r="M84" s="133" t="str">
        <f t="shared" si="33"/>
        <v/>
      </c>
      <c r="N84" s="133" t="str">
        <f t="shared" si="33"/>
        <v/>
      </c>
      <c r="O84" s="133" t="str">
        <f t="shared" si="33"/>
        <v/>
      </c>
      <c r="P84" s="133" t="str">
        <f t="shared" si="33"/>
        <v/>
      </c>
      <c r="Q84" s="133" t="str">
        <f t="shared" si="33"/>
        <v/>
      </c>
      <c r="R84" s="133" t="str">
        <f t="shared" si="33"/>
        <v/>
      </c>
      <c r="S84" s="135"/>
      <c r="T84" s="44">
        <f t="shared" si="36"/>
        <v>0</v>
      </c>
      <c r="U84" s="32"/>
      <c r="V84" s="152" t="b">
        <f t="shared" si="29"/>
        <v>0</v>
      </c>
      <c r="W84" s="146">
        <f t="shared" si="34"/>
        <v>0</v>
      </c>
      <c r="X84" s="158">
        <f t="shared" si="35"/>
        <v>0</v>
      </c>
    </row>
    <row r="85" spans="1:24" outlineLevel="1" x14ac:dyDescent="0.2">
      <c r="A85" s="8"/>
      <c r="B85" s="3" t="s">
        <v>68</v>
      </c>
      <c r="D85" s="36"/>
      <c r="E85" s="175"/>
      <c r="F85" s="174"/>
      <c r="G85" s="133" t="str">
        <f t="shared" si="33"/>
        <v/>
      </c>
      <c r="H85" s="133" t="str">
        <f t="shared" si="33"/>
        <v/>
      </c>
      <c r="I85" s="133" t="str">
        <f t="shared" si="33"/>
        <v/>
      </c>
      <c r="J85" s="133" t="str">
        <f t="shared" si="33"/>
        <v/>
      </c>
      <c r="K85" s="133" t="str">
        <f t="shared" si="33"/>
        <v/>
      </c>
      <c r="L85" s="133" t="str">
        <f t="shared" si="33"/>
        <v/>
      </c>
      <c r="M85" s="133" t="str">
        <f t="shared" si="33"/>
        <v/>
      </c>
      <c r="N85" s="133" t="str">
        <f t="shared" si="33"/>
        <v/>
      </c>
      <c r="O85" s="133" t="str">
        <f t="shared" si="33"/>
        <v/>
      </c>
      <c r="P85" s="133" t="str">
        <f t="shared" si="33"/>
        <v/>
      </c>
      <c r="Q85" s="133" t="str">
        <f t="shared" si="33"/>
        <v/>
      </c>
      <c r="R85" s="133" t="str">
        <f t="shared" si="33"/>
        <v/>
      </c>
      <c r="S85" s="135"/>
      <c r="T85" s="44">
        <f t="shared" si="36"/>
        <v>0</v>
      </c>
      <c r="U85" s="32"/>
      <c r="V85" s="152" t="b">
        <f t="shared" si="29"/>
        <v>0</v>
      </c>
      <c r="W85" s="146">
        <f t="shared" si="34"/>
        <v>0</v>
      </c>
      <c r="X85" s="158">
        <f t="shared" si="35"/>
        <v>0</v>
      </c>
    </row>
    <row r="86" spans="1:24" outlineLevel="1" x14ac:dyDescent="0.2">
      <c r="A86" s="8"/>
      <c r="B86" s="3" t="s">
        <v>68</v>
      </c>
      <c r="D86" s="36"/>
      <c r="E86" s="175"/>
      <c r="F86" s="174"/>
      <c r="G86" s="133" t="str">
        <f t="shared" si="33"/>
        <v/>
      </c>
      <c r="H86" s="133" t="str">
        <f t="shared" si="33"/>
        <v/>
      </c>
      <c r="I86" s="133" t="str">
        <f t="shared" si="33"/>
        <v/>
      </c>
      <c r="J86" s="133" t="str">
        <f t="shared" si="33"/>
        <v/>
      </c>
      <c r="K86" s="133" t="str">
        <f t="shared" si="33"/>
        <v/>
      </c>
      <c r="L86" s="133" t="str">
        <f t="shared" si="33"/>
        <v/>
      </c>
      <c r="M86" s="133" t="str">
        <f t="shared" si="33"/>
        <v/>
      </c>
      <c r="N86" s="133" t="str">
        <f t="shared" si="33"/>
        <v/>
      </c>
      <c r="O86" s="133" t="str">
        <f t="shared" si="33"/>
        <v/>
      </c>
      <c r="P86" s="133" t="str">
        <f t="shared" si="33"/>
        <v/>
      </c>
      <c r="Q86" s="133" t="str">
        <f t="shared" si="33"/>
        <v/>
      </c>
      <c r="R86" s="133" t="str">
        <f t="shared" si="33"/>
        <v/>
      </c>
      <c r="S86" s="135"/>
      <c r="T86" s="44">
        <f t="shared" si="36"/>
        <v>0</v>
      </c>
      <c r="U86" s="32"/>
      <c r="V86" s="152" t="b">
        <f t="shared" si="29"/>
        <v>0</v>
      </c>
      <c r="W86" s="146">
        <f t="shared" si="34"/>
        <v>0</v>
      </c>
      <c r="X86" s="158">
        <f t="shared" si="35"/>
        <v>0</v>
      </c>
    </row>
    <row r="87" spans="1:24" outlineLevel="1" x14ac:dyDescent="0.2">
      <c r="A87" s="8"/>
      <c r="B87" s="3" t="s">
        <v>68</v>
      </c>
      <c r="D87" s="36"/>
      <c r="E87" s="175"/>
      <c r="F87" s="174"/>
      <c r="G87" s="133" t="str">
        <f t="shared" si="33"/>
        <v/>
      </c>
      <c r="H87" s="133" t="str">
        <f t="shared" si="33"/>
        <v/>
      </c>
      <c r="I87" s="133" t="str">
        <f t="shared" si="33"/>
        <v/>
      </c>
      <c r="J87" s="133" t="str">
        <f t="shared" si="33"/>
        <v/>
      </c>
      <c r="K87" s="133" t="str">
        <f t="shared" si="33"/>
        <v/>
      </c>
      <c r="L87" s="133" t="str">
        <f t="shared" si="33"/>
        <v/>
      </c>
      <c r="M87" s="133" t="str">
        <f t="shared" si="33"/>
        <v/>
      </c>
      <c r="N87" s="133" t="str">
        <f t="shared" si="33"/>
        <v/>
      </c>
      <c r="O87" s="133" t="str">
        <f t="shared" si="33"/>
        <v/>
      </c>
      <c r="P87" s="133" t="str">
        <f t="shared" si="33"/>
        <v/>
      </c>
      <c r="Q87" s="133" t="str">
        <f t="shared" si="33"/>
        <v/>
      </c>
      <c r="R87" s="133" t="str">
        <f t="shared" si="33"/>
        <v/>
      </c>
      <c r="S87" s="135"/>
      <c r="T87" s="44">
        <f t="shared" si="36"/>
        <v>0</v>
      </c>
      <c r="U87" s="32"/>
      <c r="V87" s="152" t="b">
        <f t="shared" si="29"/>
        <v>0</v>
      </c>
      <c r="W87" s="146">
        <f t="shared" si="34"/>
        <v>0</v>
      </c>
      <c r="X87" s="158">
        <f t="shared" si="35"/>
        <v>0</v>
      </c>
    </row>
    <row r="88" spans="1:24" outlineLevel="1" x14ac:dyDescent="0.2">
      <c r="A88" s="8"/>
      <c r="B88" s="3" t="s">
        <v>68</v>
      </c>
      <c r="D88" s="36"/>
      <c r="E88" s="175"/>
      <c r="F88" s="174"/>
      <c r="G88" s="133" t="str">
        <f t="shared" si="33"/>
        <v/>
      </c>
      <c r="H88" s="133" t="str">
        <f t="shared" si="33"/>
        <v/>
      </c>
      <c r="I88" s="133" t="str">
        <f t="shared" si="33"/>
        <v/>
      </c>
      <c r="J88" s="133" t="str">
        <f t="shared" si="33"/>
        <v/>
      </c>
      <c r="K88" s="133" t="str">
        <f t="shared" si="33"/>
        <v/>
      </c>
      <c r="L88" s="133" t="str">
        <f t="shared" si="33"/>
        <v/>
      </c>
      <c r="M88" s="133" t="str">
        <f t="shared" si="33"/>
        <v/>
      </c>
      <c r="N88" s="133" t="str">
        <f t="shared" si="33"/>
        <v/>
      </c>
      <c r="O88" s="133" t="str">
        <f t="shared" si="33"/>
        <v/>
      </c>
      <c r="P88" s="133" t="str">
        <f t="shared" si="33"/>
        <v/>
      </c>
      <c r="Q88" s="133" t="str">
        <f t="shared" si="33"/>
        <v/>
      </c>
      <c r="R88" s="133" t="str">
        <f t="shared" si="33"/>
        <v/>
      </c>
      <c r="S88" s="135"/>
      <c r="T88" s="44">
        <f t="shared" si="36"/>
        <v>0</v>
      </c>
      <c r="U88" s="32"/>
      <c r="V88" s="152" t="b">
        <f t="shared" si="29"/>
        <v>0</v>
      </c>
      <c r="W88" s="146">
        <f t="shared" si="34"/>
        <v>0</v>
      </c>
      <c r="X88" s="158">
        <f t="shared" si="35"/>
        <v>0</v>
      </c>
    </row>
    <row r="89" spans="1:24" outlineLevel="1" x14ac:dyDescent="0.2">
      <c r="A89" s="8"/>
      <c r="B89" s="3" t="s">
        <v>68</v>
      </c>
      <c r="D89" s="36"/>
      <c r="E89" s="175"/>
      <c r="F89" s="174"/>
      <c r="G89" s="133" t="str">
        <f t="shared" si="33"/>
        <v/>
      </c>
      <c r="H89" s="133" t="str">
        <f t="shared" si="33"/>
        <v/>
      </c>
      <c r="I89" s="133" t="str">
        <f t="shared" si="33"/>
        <v/>
      </c>
      <c r="J89" s="133" t="str">
        <f t="shared" si="33"/>
        <v/>
      </c>
      <c r="K89" s="133" t="str">
        <f t="shared" si="33"/>
        <v/>
      </c>
      <c r="L89" s="133" t="str">
        <f t="shared" si="33"/>
        <v/>
      </c>
      <c r="M89" s="133" t="str">
        <f t="shared" si="33"/>
        <v/>
      </c>
      <c r="N89" s="133" t="str">
        <f t="shared" si="33"/>
        <v/>
      </c>
      <c r="O89" s="133" t="str">
        <f t="shared" si="33"/>
        <v/>
      </c>
      <c r="P89" s="133" t="str">
        <f t="shared" si="33"/>
        <v/>
      </c>
      <c r="Q89" s="133" t="str">
        <f t="shared" si="33"/>
        <v/>
      </c>
      <c r="R89" s="133" t="str">
        <f t="shared" si="33"/>
        <v/>
      </c>
      <c r="S89" s="135"/>
      <c r="T89" s="44">
        <f t="shared" si="36"/>
        <v>0</v>
      </c>
      <c r="U89" s="32"/>
      <c r="V89" s="152" t="b">
        <f t="shared" si="29"/>
        <v>0</v>
      </c>
      <c r="W89" s="146">
        <f t="shared" si="34"/>
        <v>0</v>
      </c>
      <c r="X89" s="158">
        <f t="shared" si="35"/>
        <v>0</v>
      </c>
    </row>
    <row r="90" spans="1:24" outlineLevel="1" x14ac:dyDescent="0.2">
      <c r="A90" s="8"/>
      <c r="B90" s="3" t="s">
        <v>68</v>
      </c>
      <c r="D90" s="36"/>
      <c r="E90" s="175"/>
      <c r="F90" s="174"/>
      <c r="G90" s="133" t="str">
        <f t="shared" ref="G90:R92" si="37">IF($F90="Yes",$E90/12, "")</f>
        <v/>
      </c>
      <c r="H90" s="133" t="str">
        <f t="shared" si="37"/>
        <v/>
      </c>
      <c r="I90" s="133" t="str">
        <f t="shared" si="37"/>
        <v/>
      </c>
      <c r="J90" s="133" t="str">
        <f t="shared" si="37"/>
        <v/>
      </c>
      <c r="K90" s="133" t="str">
        <f t="shared" si="37"/>
        <v/>
      </c>
      <c r="L90" s="133" t="str">
        <f t="shared" si="37"/>
        <v/>
      </c>
      <c r="M90" s="133" t="str">
        <f t="shared" si="37"/>
        <v/>
      </c>
      <c r="N90" s="133" t="str">
        <f t="shared" si="37"/>
        <v/>
      </c>
      <c r="O90" s="133" t="str">
        <f t="shared" si="37"/>
        <v/>
      </c>
      <c r="P90" s="133" t="str">
        <f t="shared" si="37"/>
        <v/>
      </c>
      <c r="Q90" s="133" t="str">
        <f t="shared" si="37"/>
        <v/>
      </c>
      <c r="R90" s="133" t="str">
        <f t="shared" si="37"/>
        <v/>
      </c>
      <c r="S90" s="135"/>
      <c r="T90" s="44">
        <f t="shared" si="36"/>
        <v>0</v>
      </c>
      <c r="U90" s="32"/>
      <c r="V90" s="152" t="b">
        <f t="shared" si="29"/>
        <v>0</v>
      </c>
      <c r="W90" s="146">
        <f t="shared" si="34"/>
        <v>0</v>
      </c>
      <c r="X90" s="158">
        <f t="shared" si="35"/>
        <v>0</v>
      </c>
    </row>
    <row r="91" spans="1:24" outlineLevel="1" x14ac:dyDescent="0.2">
      <c r="A91" s="8"/>
      <c r="B91" s="3" t="s">
        <v>68</v>
      </c>
      <c r="D91" s="36"/>
      <c r="E91" s="175"/>
      <c r="F91" s="174"/>
      <c r="G91" s="133" t="str">
        <f t="shared" si="37"/>
        <v/>
      </c>
      <c r="H91" s="133" t="str">
        <f t="shared" si="37"/>
        <v/>
      </c>
      <c r="I91" s="133" t="str">
        <f t="shared" si="37"/>
        <v/>
      </c>
      <c r="J91" s="133" t="str">
        <f t="shared" si="37"/>
        <v/>
      </c>
      <c r="K91" s="133" t="str">
        <f t="shared" si="37"/>
        <v/>
      </c>
      <c r="L91" s="133" t="str">
        <f t="shared" si="37"/>
        <v/>
      </c>
      <c r="M91" s="133" t="str">
        <f t="shared" si="37"/>
        <v/>
      </c>
      <c r="N91" s="133" t="str">
        <f t="shared" si="37"/>
        <v/>
      </c>
      <c r="O91" s="133" t="str">
        <f t="shared" si="37"/>
        <v/>
      </c>
      <c r="P91" s="133" t="str">
        <f t="shared" si="37"/>
        <v/>
      </c>
      <c r="Q91" s="133" t="str">
        <f t="shared" si="37"/>
        <v/>
      </c>
      <c r="R91" s="133" t="str">
        <f t="shared" si="37"/>
        <v/>
      </c>
      <c r="S91" s="135"/>
      <c r="T91" s="44">
        <f t="shared" si="36"/>
        <v>0</v>
      </c>
      <c r="U91" s="32"/>
      <c r="V91" s="152" t="b">
        <f t="shared" si="29"/>
        <v>0</v>
      </c>
      <c r="W91" s="146">
        <f t="shared" si="34"/>
        <v>0</v>
      </c>
      <c r="X91" s="158">
        <f t="shared" si="35"/>
        <v>0</v>
      </c>
    </row>
    <row r="92" spans="1:24" x14ac:dyDescent="0.2">
      <c r="A92" s="8"/>
      <c r="B92" s="3" t="s">
        <v>26</v>
      </c>
      <c r="D92" s="36"/>
      <c r="E92" s="175"/>
      <c r="F92" s="174"/>
      <c r="G92" s="133" t="str">
        <f t="shared" si="37"/>
        <v/>
      </c>
      <c r="H92" s="133" t="str">
        <f t="shared" si="37"/>
        <v/>
      </c>
      <c r="I92" s="133" t="str">
        <f t="shared" si="37"/>
        <v/>
      </c>
      <c r="J92" s="133" t="str">
        <f t="shared" si="37"/>
        <v/>
      </c>
      <c r="K92" s="133" t="str">
        <f t="shared" si="37"/>
        <v/>
      </c>
      <c r="L92" s="133" t="str">
        <f t="shared" si="37"/>
        <v/>
      </c>
      <c r="M92" s="133" t="str">
        <f t="shared" si="37"/>
        <v/>
      </c>
      <c r="N92" s="133" t="str">
        <f t="shared" si="37"/>
        <v/>
      </c>
      <c r="O92" s="133" t="str">
        <f t="shared" si="37"/>
        <v/>
      </c>
      <c r="P92" s="133" t="str">
        <f t="shared" si="37"/>
        <v/>
      </c>
      <c r="Q92" s="133" t="str">
        <f t="shared" si="37"/>
        <v/>
      </c>
      <c r="R92" s="133" t="str">
        <f t="shared" si="37"/>
        <v/>
      </c>
      <c r="S92" s="135"/>
      <c r="T92" s="44">
        <f t="shared" si="36"/>
        <v>0</v>
      </c>
      <c r="U92" s="32"/>
      <c r="V92" s="152" t="b">
        <f t="shared" si="29"/>
        <v>0</v>
      </c>
      <c r="W92" s="146">
        <f t="shared" si="34"/>
        <v>0</v>
      </c>
      <c r="X92" s="158">
        <f t="shared" si="35"/>
        <v>0</v>
      </c>
    </row>
    <row r="93" spans="1:24" x14ac:dyDescent="0.2">
      <c r="A93" s="22" t="s">
        <v>18</v>
      </c>
      <c r="B93" s="92"/>
      <c r="C93" s="3"/>
      <c r="D93" s="37"/>
      <c r="E93" s="37"/>
      <c r="F93" s="37"/>
      <c r="G93" s="35"/>
      <c r="H93" s="39"/>
      <c r="I93" s="39"/>
      <c r="J93" s="39"/>
      <c r="K93" s="39"/>
      <c r="L93" s="39"/>
      <c r="M93" s="39"/>
      <c r="N93" s="39"/>
      <c r="O93" s="39"/>
      <c r="P93" s="39"/>
      <c r="Q93" s="39"/>
      <c r="R93" s="39"/>
      <c r="S93" s="39"/>
      <c r="T93" s="62"/>
      <c r="U93" s="32"/>
      <c r="V93" s="154"/>
      <c r="W93" s="143"/>
      <c r="X93" s="80"/>
    </row>
    <row r="94" spans="1:24" x14ac:dyDescent="0.2">
      <c r="A94" s="8"/>
      <c r="B94" s="3" t="s">
        <v>19</v>
      </c>
      <c r="D94" s="175"/>
      <c r="E94" s="38"/>
      <c r="F94" s="174"/>
      <c r="G94" s="133" t="str">
        <f t="shared" ref="G94:R98" si="38">IF($F94="Yes",$E94/12, "")</f>
        <v/>
      </c>
      <c r="H94" s="133" t="str">
        <f t="shared" si="38"/>
        <v/>
      </c>
      <c r="I94" s="133" t="str">
        <f t="shared" si="38"/>
        <v/>
      </c>
      <c r="J94" s="133" t="str">
        <f t="shared" si="38"/>
        <v/>
      </c>
      <c r="K94" s="133" t="str">
        <f t="shared" si="38"/>
        <v/>
      </c>
      <c r="L94" s="133" t="str">
        <f t="shared" si="38"/>
        <v/>
      </c>
      <c r="M94" s="133" t="str">
        <f t="shared" si="38"/>
        <v/>
      </c>
      <c r="N94" s="133" t="str">
        <f t="shared" si="38"/>
        <v/>
      </c>
      <c r="O94" s="133" t="str">
        <f t="shared" si="38"/>
        <v/>
      </c>
      <c r="P94" s="133" t="str">
        <f t="shared" si="38"/>
        <v/>
      </c>
      <c r="Q94" s="133" t="str">
        <f t="shared" si="38"/>
        <v/>
      </c>
      <c r="R94" s="133" t="str">
        <f t="shared" si="38"/>
        <v/>
      </c>
      <c r="S94" s="135"/>
      <c r="T94" s="44">
        <f>SUM(G94:S94)</f>
        <v>0</v>
      </c>
      <c r="U94" s="32"/>
      <c r="V94" s="152" t="b">
        <f t="shared" si="29"/>
        <v>0</v>
      </c>
      <c r="W94" s="146">
        <f>E94-V94</f>
        <v>0</v>
      </c>
      <c r="X94" s="158">
        <f>T94-D94</f>
        <v>0</v>
      </c>
    </row>
    <row r="95" spans="1:24" outlineLevel="1" x14ac:dyDescent="0.2">
      <c r="A95" s="8"/>
      <c r="B95" s="3" t="s">
        <v>19</v>
      </c>
      <c r="D95" s="134"/>
      <c r="E95" s="38"/>
      <c r="F95" s="174"/>
      <c r="G95" s="133" t="str">
        <f t="shared" si="38"/>
        <v/>
      </c>
      <c r="H95" s="133" t="str">
        <f t="shared" si="38"/>
        <v/>
      </c>
      <c r="I95" s="133" t="str">
        <f t="shared" si="38"/>
        <v/>
      </c>
      <c r="J95" s="133" t="str">
        <f t="shared" si="38"/>
        <v/>
      </c>
      <c r="K95" s="133" t="str">
        <f t="shared" si="38"/>
        <v/>
      </c>
      <c r="L95" s="133" t="str">
        <f t="shared" si="38"/>
        <v/>
      </c>
      <c r="M95" s="133" t="str">
        <f t="shared" si="38"/>
        <v/>
      </c>
      <c r="N95" s="133" t="str">
        <f t="shared" si="38"/>
        <v/>
      </c>
      <c r="O95" s="133" t="str">
        <f t="shared" si="38"/>
        <v/>
      </c>
      <c r="P95" s="133" t="str">
        <f t="shared" si="38"/>
        <v/>
      </c>
      <c r="Q95" s="133" t="str">
        <f t="shared" si="38"/>
        <v/>
      </c>
      <c r="R95" s="133" t="str">
        <f t="shared" si="38"/>
        <v/>
      </c>
      <c r="S95" s="135"/>
      <c r="T95" s="44">
        <f t="shared" ref="T95" si="39">SUM(G95:S95)</f>
        <v>0</v>
      </c>
      <c r="U95" s="32"/>
      <c r="V95" s="152" t="b">
        <f t="shared" si="29"/>
        <v>0</v>
      </c>
      <c r="W95" s="146">
        <f>E95-V95</f>
        <v>0</v>
      </c>
      <c r="X95" s="158">
        <f>T95-D95</f>
        <v>0</v>
      </c>
    </row>
    <row r="96" spans="1:24" outlineLevel="1" x14ac:dyDescent="0.2">
      <c r="A96" s="8"/>
      <c r="B96" s="3" t="s">
        <v>19</v>
      </c>
      <c r="D96" s="134"/>
      <c r="E96" s="38"/>
      <c r="F96" s="174"/>
      <c r="G96" s="133" t="str">
        <f t="shared" si="38"/>
        <v/>
      </c>
      <c r="H96" s="133" t="str">
        <f t="shared" si="38"/>
        <v/>
      </c>
      <c r="I96" s="133" t="str">
        <f t="shared" si="38"/>
        <v/>
      </c>
      <c r="J96" s="133" t="str">
        <f t="shared" si="38"/>
        <v/>
      </c>
      <c r="K96" s="133" t="str">
        <f t="shared" si="38"/>
        <v/>
      </c>
      <c r="L96" s="133" t="str">
        <f t="shared" si="38"/>
        <v/>
      </c>
      <c r="M96" s="133" t="str">
        <f t="shared" si="38"/>
        <v/>
      </c>
      <c r="N96" s="133" t="str">
        <f t="shared" si="38"/>
        <v/>
      </c>
      <c r="O96" s="133" t="str">
        <f t="shared" si="38"/>
        <v/>
      </c>
      <c r="P96" s="133" t="str">
        <f t="shared" si="38"/>
        <v/>
      </c>
      <c r="Q96" s="133" t="str">
        <f t="shared" si="38"/>
        <v/>
      </c>
      <c r="R96" s="133" t="str">
        <f t="shared" si="38"/>
        <v/>
      </c>
      <c r="S96" s="135"/>
      <c r="T96" s="44">
        <f>SUM(G96:S96)</f>
        <v>0</v>
      </c>
      <c r="U96" s="32"/>
      <c r="V96" s="152" t="b">
        <f t="shared" si="29"/>
        <v>0</v>
      </c>
      <c r="W96" s="146">
        <f>E96-V96</f>
        <v>0</v>
      </c>
      <c r="X96" s="158">
        <f>T96-D96</f>
        <v>0</v>
      </c>
    </row>
    <row r="97" spans="1:24" outlineLevel="1" x14ac:dyDescent="0.2">
      <c r="A97" s="8"/>
      <c r="B97" s="3" t="s">
        <v>19</v>
      </c>
      <c r="D97" s="134"/>
      <c r="E97" s="38"/>
      <c r="F97" s="174"/>
      <c r="G97" s="133" t="str">
        <f t="shared" si="38"/>
        <v/>
      </c>
      <c r="H97" s="133" t="str">
        <f t="shared" si="38"/>
        <v/>
      </c>
      <c r="I97" s="133" t="str">
        <f t="shared" si="38"/>
        <v/>
      </c>
      <c r="J97" s="133" t="str">
        <f t="shared" si="38"/>
        <v/>
      </c>
      <c r="K97" s="133" t="str">
        <f t="shared" si="38"/>
        <v/>
      </c>
      <c r="L97" s="133" t="str">
        <f t="shared" si="38"/>
        <v/>
      </c>
      <c r="M97" s="133" t="str">
        <f t="shared" si="38"/>
        <v/>
      </c>
      <c r="N97" s="133" t="str">
        <f t="shared" si="38"/>
        <v/>
      </c>
      <c r="O97" s="133" t="str">
        <f t="shared" si="38"/>
        <v/>
      </c>
      <c r="P97" s="133" t="str">
        <f t="shared" si="38"/>
        <v/>
      </c>
      <c r="Q97" s="133" t="str">
        <f t="shared" si="38"/>
        <v/>
      </c>
      <c r="R97" s="133" t="str">
        <f t="shared" si="38"/>
        <v/>
      </c>
      <c r="S97" s="135"/>
      <c r="T97" s="44">
        <f t="shared" ref="T97:T98" si="40">SUM(G97:S97)</f>
        <v>0</v>
      </c>
      <c r="U97" s="32"/>
      <c r="V97" s="152" t="b">
        <f t="shared" si="29"/>
        <v>0</v>
      </c>
      <c r="W97" s="146">
        <f>E97-V97</f>
        <v>0</v>
      </c>
      <c r="X97" s="158">
        <f>T97-D97</f>
        <v>0</v>
      </c>
    </row>
    <row r="98" spans="1:24" outlineLevel="1" x14ac:dyDescent="0.2">
      <c r="A98" s="8"/>
      <c r="B98" s="3" t="s">
        <v>19</v>
      </c>
      <c r="D98" s="134"/>
      <c r="E98" s="38"/>
      <c r="F98" s="174"/>
      <c r="G98" s="133" t="str">
        <f t="shared" si="38"/>
        <v/>
      </c>
      <c r="H98" s="133" t="str">
        <f t="shared" si="38"/>
        <v/>
      </c>
      <c r="I98" s="133" t="str">
        <f t="shared" si="38"/>
        <v/>
      </c>
      <c r="J98" s="133" t="str">
        <f t="shared" si="38"/>
        <v/>
      </c>
      <c r="K98" s="133" t="str">
        <f t="shared" si="38"/>
        <v/>
      </c>
      <c r="L98" s="133" t="str">
        <f t="shared" si="38"/>
        <v/>
      </c>
      <c r="M98" s="133" t="str">
        <f t="shared" si="38"/>
        <v/>
      </c>
      <c r="N98" s="133" t="str">
        <f t="shared" si="38"/>
        <v/>
      </c>
      <c r="O98" s="133" t="str">
        <f t="shared" si="38"/>
        <v/>
      </c>
      <c r="P98" s="133" t="str">
        <f t="shared" si="38"/>
        <v/>
      </c>
      <c r="Q98" s="133" t="str">
        <f t="shared" si="38"/>
        <v/>
      </c>
      <c r="R98" s="133" t="str">
        <f t="shared" si="38"/>
        <v/>
      </c>
      <c r="S98" s="135"/>
      <c r="T98" s="44">
        <f t="shared" si="40"/>
        <v>0</v>
      </c>
      <c r="U98" s="73"/>
      <c r="V98" s="148" t="b">
        <f t="shared" si="29"/>
        <v>0</v>
      </c>
      <c r="W98" s="149">
        <f>E98-V98</f>
        <v>0</v>
      </c>
      <c r="X98" s="159">
        <f>T98-D98</f>
        <v>0</v>
      </c>
    </row>
    <row r="99" spans="1:24" s="11" customFormat="1" ht="13.5" thickBot="1" x14ac:dyDescent="0.25">
      <c r="A99" s="226" t="s">
        <v>15</v>
      </c>
      <c r="B99" s="227"/>
      <c r="C99" s="227"/>
      <c r="D99" s="40">
        <f>SUM(D94:D98)</f>
        <v>0</v>
      </c>
      <c r="E99" s="40">
        <f>SUM(E65:E92)</f>
        <v>0</v>
      </c>
      <c r="F99" s="40"/>
      <c r="G99" s="82">
        <f>SUM(G65:G98)</f>
        <v>0</v>
      </c>
      <c r="H99" s="82">
        <f t="shared" ref="H99:S99" si="41">SUM(H65:H98)</f>
        <v>0</v>
      </c>
      <c r="I99" s="82">
        <f t="shared" si="41"/>
        <v>0</v>
      </c>
      <c r="J99" s="82">
        <f t="shared" si="41"/>
        <v>0</v>
      </c>
      <c r="K99" s="82">
        <f t="shared" si="41"/>
        <v>0</v>
      </c>
      <c r="L99" s="82">
        <f t="shared" si="41"/>
        <v>0</v>
      </c>
      <c r="M99" s="82">
        <f t="shared" si="41"/>
        <v>0</v>
      </c>
      <c r="N99" s="82">
        <f t="shared" si="41"/>
        <v>0</v>
      </c>
      <c r="O99" s="82">
        <f t="shared" si="41"/>
        <v>0</v>
      </c>
      <c r="P99" s="82">
        <f t="shared" si="41"/>
        <v>0</v>
      </c>
      <c r="Q99" s="82">
        <f t="shared" si="41"/>
        <v>0</v>
      </c>
      <c r="R99" s="82">
        <f t="shared" si="41"/>
        <v>0</v>
      </c>
      <c r="S99" s="82">
        <f t="shared" si="41"/>
        <v>0</v>
      </c>
      <c r="T99" s="83">
        <f>SUM(T65:T98)</f>
        <v>0</v>
      </c>
      <c r="U99" s="73"/>
      <c r="V99" s="160" t="b">
        <f t="shared" si="29"/>
        <v>0</v>
      </c>
      <c r="W99" s="160">
        <f>D99+E99-V99</f>
        <v>0</v>
      </c>
      <c r="X99" s="181">
        <f>T99-D99-E99</f>
        <v>0</v>
      </c>
    </row>
    <row r="100" spans="1:24" ht="6.75" customHeight="1" thickTop="1" x14ac:dyDescent="0.2">
      <c r="A100" s="12"/>
      <c r="B100" s="93"/>
      <c r="C100" s="14"/>
      <c r="D100" s="41"/>
      <c r="E100" s="30"/>
      <c r="F100" s="30"/>
      <c r="G100" s="31"/>
      <c r="H100" s="31"/>
      <c r="I100" s="31"/>
      <c r="J100" s="31"/>
      <c r="K100" s="31"/>
      <c r="L100" s="31"/>
      <c r="M100" s="31"/>
      <c r="N100" s="31"/>
      <c r="O100" s="31"/>
      <c r="P100" s="31"/>
      <c r="Q100" s="31"/>
      <c r="R100" s="31"/>
      <c r="S100" s="31"/>
      <c r="T100" s="61"/>
      <c r="U100" s="73"/>
      <c r="V100" s="142"/>
      <c r="W100" s="142"/>
      <c r="X100" s="79"/>
    </row>
    <row r="101" spans="1:24" ht="13.5" thickBot="1" x14ac:dyDescent="0.25">
      <c r="A101" s="85" t="s">
        <v>86</v>
      </c>
      <c r="B101" s="84"/>
      <c r="C101" s="84"/>
      <c r="D101" s="81"/>
      <c r="E101" s="164">
        <f>D62+E62-D99-E99</f>
        <v>0</v>
      </c>
      <c r="F101" s="164"/>
      <c r="G101" s="52">
        <f t="shared" ref="G101:T101" si="42">G62-G99</f>
        <v>0</v>
      </c>
      <c r="H101" s="52">
        <f t="shared" si="42"/>
        <v>0</v>
      </c>
      <c r="I101" s="52">
        <f t="shared" si="42"/>
        <v>0</v>
      </c>
      <c r="J101" s="52">
        <f t="shared" si="42"/>
        <v>0</v>
      </c>
      <c r="K101" s="52">
        <f t="shared" si="42"/>
        <v>0</v>
      </c>
      <c r="L101" s="52">
        <f t="shared" si="42"/>
        <v>0</v>
      </c>
      <c r="M101" s="52">
        <f t="shared" si="42"/>
        <v>0</v>
      </c>
      <c r="N101" s="52">
        <f t="shared" si="42"/>
        <v>0</v>
      </c>
      <c r="O101" s="52">
        <f t="shared" si="42"/>
        <v>0</v>
      </c>
      <c r="P101" s="52">
        <f t="shared" si="42"/>
        <v>0</v>
      </c>
      <c r="Q101" s="52">
        <f t="shared" si="42"/>
        <v>0</v>
      </c>
      <c r="R101" s="52">
        <f t="shared" si="42"/>
        <v>0</v>
      </c>
      <c r="S101" s="52">
        <f t="shared" si="42"/>
        <v>0</v>
      </c>
      <c r="T101" s="64">
        <f t="shared" si="42"/>
        <v>0</v>
      </c>
      <c r="U101" s="74"/>
      <c r="V101" s="163" t="b">
        <f t="shared" si="29"/>
        <v>0</v>
      </c>
      <c r="X101" s="163">
        <f>T101-E101</f>
        <v>0</v>
      </c>
    </row>
    <row r="102" spans="1:24" ht="7.5" customHeight="1" thickTop="1" thickBot="1" x14ac:dyDescent="0.25">
      <c r="A102" s="6"/>
      <c r="B102" s="7"/>
      <c r="C102" s="7"/>
      <c r="D102" s="42"/>
      <c r="E102" s="50"/>
      <c r="F102" s="50"/>
      <c r="G102" s="51"/>
      <c r="H102" s="51"/>
      <c r="I102" s="51"/>
      <c r="J102" s="51"/>
      <c r="K102" s="51"/>
      <c r="L102" s="51"/>
      <c r="M102" s="51"/>
      <c r="N102" s="51"/>
      <c r="O102" s="51"/>
      <c r="P102" s="51"/>
      <c r="Q102" s="51"/>
      <c r="R102" s="51"/>
      <c r="S102" s="51"/>
      <c r="T102" s="63"/>
      <c r="U102" s="74"/>
      <c r="V102" s="142"/>
      <c r="W102" s="142"/>
      <c r="X102" s="79"/>
    </row>
    <row r="103" spans="1:24" ht="13.5" thickTop="1" x14ac:dyDescent="0.2">
      <c r="A103" s="211" t="s">
        <v>47</v>
      </c>
      <c r="B103" s="212"/>
      <c r="C103" s="212"/>
      <c r="D103" s="4"/>
      <c r="E103" s="4"/>
      <c r="F103" s="4"/>
      <c r="G103" s="4"/>
      <c r="H103" s="4"/>
      <c r="I103" s="4"/>
      <c r="J103" s="4"/>
      <c r="K103" s="4"/>
      <c r="L103" s="4"/>
      <c r="M103" s="4"/>
      <c r="N103" s="4"/>
      <c r="O103" s="4"/>
      <c r="P103" s="4"/>
      <c r="Q103" s="4"/>
      <c r="R103" s="4"/>
      <c r="S103" s="4"/>
      <c r="T103" s="123"/>
      <c r="U103" s="73"/>
      <c r="V103" s="161"/>
      <c r="W103" s="4"/>
      <c r="X103" s="162"/>
    </row>
    <row r="104" spans="1:24" x14ac:dyDescent="0.2">
      <c r="A104" s="116" t="s">
        <v>50</v>
      </c>
      <c r="B104" s="114"/>
      <c r="C104" s="114"/>
      <c r="D104" s="115"/>
      <c r="E104" s="115"/>
      <c r="F104" s="115"/>
      <c r="G104" s="115"/>
      <c r="H104" s="115"/>
      <c r="I104" s="115"/>
      <c r="J104" s="115"/>
      <c r="K104" s="115"/>
      <c r="L104" s="115"/>
      <c r="M104" s="115"/>
      <c r="N104" s="115"/>
      <c r="O104" s="115"/>
      <c r="P104" s="115"/>
      <c r="Q104" s="115"/>
      <c r="R104" s="115"/>
      <c r="S104" s="115"/>
      <c r="T104" s="124"/>
      <c r="U104" s="73"/>
      <c r="V104" s="142"/>
      <c r="W104" s="142"/>
      <c r="X104" s="79"/>
    </row>
    <row r="105" spans="1:24" x14ac:dyDescent="0.2">
      <c r="A105" s="49"/>
      <c r="B105" s="122" t="s">
        <v>49</v>
      </c>
      <c r="C105" s="11"/>
      <c r="D105" s="42"/>
      <c r="E105" s="176"/>
      <c r="F105" s="174"/>
      <c r="G105" s="133" t="str">
        <f t="shared" ref="G105:R107" si="43">IF($F105="Yes",$E105/12, "")</f>
        <v/>
      </c>
      <c r="H105" s="133" t="str">
        <f t="shared" si="43"/>
        <v/>
      </c>
      <c r="I105" s="133" t="str">
        <f t="shared" si="43"/>
        <v/>
      </c>
      <c r="J105" s="133" t="str">
        <f t="shared" si="43"/>
        <v/>
      </c>
      <c r="K105" s="133" t="str">
        <f t="shared" si="43"/>
        <v/>
      </c>
      <c r="L105" s="133" t="str">
        <f t="shared" si="43"/>
        <v/>
      </c>
      <c r="M105" s="133" t="str">
        <f t="shared" si="43"/>
        <v/>
      </c>
      <c r="N105" s="133" t="str">
        <f t="shared" si="43"/>
        <v/>
      </c>
      <c r="O105" s="133" t="str">
        <f t="shared" si="43"/>
        <v/>
      </c>
      <c r="P105" s="133" t="str">
        <f t="shared" si="43"/>
        <v/>
      </c>
      <c r="Q105" s="133" t="str">
        <f t="shared" si="43"/>
        <v/>
      </c>
      <c r="R105" s="133" t="str">
        <f t="shared" si="43"/>
        <v/>
      </c>
      <c r="S105" s="135"/>
      <c r="T105" s="44">
        <f>SUM(G105:S105)</f>
        <v>0</v>
      </c>
      <c r="U105" s="73"/>
      <c r="V105" s="146" t="b">
        <f t="shared" ref="V105:V107" si="44">IF($G$6=$G$7,SUM(G105),IF($G$6=$H$7,SUM(G105:H105),IF($G$6=$I$7,SUM(G105:I105),IF($G$6=$J$7,SUM(G105:J105),IF($G$6=$K$7,SUM(G105:K105),IF($G$6=$L$7,SUM(G105:L105),IF($G$6=$M$7,SUM(G105:M105),IF($G$6=$N$7,SUM(G105:N105),IF($G$6=$O$7,SUM(G105:O105),IF($G$6=$P$7,SUM(G105:P105),IF($G$6=$Q$7,SUM(G105:Q105),IF($G$6=$R$7,SUM(G105:R105)))))))))))))</f>
        <v>0</v>
      </c>
      <c r="W105" s="146">
        <f>E105-V105</f>
        <v>0</v>
      </c>
      <c r="X105" s="158">
        <f>T105-E105</f>
        <v>0</v>
      </c>
    </row>
    <row r="106" spans="1:24" x14ac:dyDescent="0.2">
      <c r="A106" s="49"/>
      <c r="B106" s="11" t="s">
        <v>48</v>
      </c>
      <c r="C106" s="11"/>
      <c r="D106" s="42"/>
      <c r="E106" s="176"/>
      <c r="F106" s="174"/>
      <c r="G106" s="133" t="str">
        <f t="shared" si="43"/>
        <v/>
      </c>
      <c r="H106" s="133" t="str">
        <f t="shared" si="43"/>
        <v/>
      </c>
      <c r="I106" s="133" t="str">
        <f t="shared" si="43"/>
        <v/>
      </c>
      <c r="J106" s="133" t="str">
        <f t="shared" si="43"/>
        <v/>
      </c>
      <c r="K106" s="133" t="str">
        <f t="shared" si="43"/>
        <v/>
      </c>
      <c r="L106" s="133" t="str">
        <f t="shared" si="43"/>
        <v/>
      </c>
      <c r="M106" s="133" t="str">
        <f t="shared" si="43"/>
        <v/>
      </c>
      <c r="N106" s="133" t="str">
        <f t="shared" si="43"/>
        <v/>
      </c>
      <c r="O106" s="133" t="str">
        <f t="shared" si="43"/>
        <v/>
      </c>
      <c r="P106" s="133" t="str">
        <f t="shared" si="43"/>
        <v/>
      </c>
      <c r="Q106" s="133" t="str">
        <f t="shared" si="43"/>
        <v/>
      </c>
      <c r="R106" s="133" t="str">
        <f t="shared" si="43"/>
        <v/>
      </c>
      <c r="S106" s="135"/>
      <c r="T106" s="44">
        <f>SUM(G106:S106)</f>
        <v>0</v>
      </c>
      <c r="U106" s="73"/>
      <c r="V106" s="146" t="b">
        <f t="shared" si="44"/>
        <v>0</v>
      </c>
      <c r="W106" s="146">
        <f>E106-V106</f>
        <v>0</v>
      </c>
      <c r="X106" s="158">
        <f>T106-E106</f>
        <v>0</v>
      </c>
    </row>
    <row r="107" spans="1:24" x14ac:dyDescent="0.2">
      <c r="A107" s="49"/>
      <c r="B107" s="11" t="s">
        <v>87</v>
      </c>
      <c r="C107" s="11"/>
      <c r="D107" s="42"/>
      <c r="E107" s="176"/>
      <c r="F107" s="174"/>
      <c r="G107" s="133" t="str">
        <f t="shared" si="43"/>
        <v/>
      </c>
      <c r="H107" s="133" t="str">
        <f t="shared" si="43"/>
        <v/>
      </c>
      <c r="I107" s="133" t="str">
        <f t="shared" si="43"/>
        <v/>
      </c>
      <c r="J107" s="133" t="str">
        <f t="shared" si="43"/>
        <v/>
      </c>
      <c r="K107" s="133" t="str">
        <f t="shared" si="43"/>
        <v/>
      </c>
      <c r="L107" s="133" t="str">
        <f t="shared" si="43"/>
        <v/>
      </c>
      <c r="M107" s="133" t="str">
        <f t="shared" si="43"/>
        <v/>
      </c>
      <c r="N107" s="133" t="str">
        <f t="shared" si="43"/>
        <v/>
      </c>
      <c r="O107" s="133" t="str">
        <f t="shared" si="43"/>
        <v/>
      </c>
      <c r="P107" s="133" t="str">
        <f t="shared" si="43"/>
        <v/>
      </c>
      <c r="Q107" s="133" t="str">
        <f t="shared" si="43"/>
        <v/>
      </c>
      <c r="R107" s="133" t="str">
        <f t="shared" si="43"/>
        <v/>
      </c>
      <c r="S107" s="135"/>
      <c r="T107" s="44">
        <f>SUM(G107:S107)</f>
        <v>0</v>
      </c>
      <c r="U107" s="73"/>
      <c r="V107" s="146" t="b">
        <f t="shared" si="44"/>
        <v>0</v>
      </c>
      <c r="W107" s="146">
        <f>E107-V107</f>
        <v>0</v>
      </c>
      <c r="X107" s="158">
        <f>T107-E107</f>
        <v>0</v>
      </c>
    </row>
    <row r="108" spans="1:24" s="10" customFormat="1" x14ac:dyDescent="0.2">
      <c r="A108" s="121" t="s">
        <v>51</v>
      </c>
      <c r="B108" s="11"/>
      <c r="C108" s="11"/>
      <c r="D108" s="117"/>
      <c r="E108" s="118"/>
      <c r="F108" s="118"/>
      <c r="G108" s="119"/>
      <c r="H108" s="119"/>
      <c r="I108" s="119"/>
      <c r="J108" s="119"/>
      <c r="K108" s="119"/>
      <c r="L108" s="119"/>
      <c r="M108" s="119"/>
      <c r="N108" s="119"/>
      <c r="O108" s="119"/>
      <c r="P108" s="119"/>
      <c r="Q108" s="119"/>
      <c r="R108" s="119"/>
      <c r="S108" s="39"/>
      <c r="T108" s="62"/>
      <c r="U108" s="120"/>
      <c r="V108" s="144"/>
      <c r="W108" s="144"/>
      <c r="X108" s="80"/>
    </row>
    <row r="109" spans="1:24" x14ac:dyDescent="0.2">
      <c r="A109" s="49"/>
      <c r="B109" s="122" t="s">
        <v>65</v>
      </c>
      <c r="C109" s="11"/>
      <c r="D109" s="42"/>
      <c r="E109" s="176"/>
      <c r="F109" s="174"/>
      <c r="G109" s="133" t="str">
        <f t="shared" ref="G109:R112" si="45">IF($F109="Yes",$E109/12, "")</f>
        <v/>
      </c>
      <c r="H109" s="133" t="str">
        <f t="shared" si="45"/>
        <v/>
      </c>
      <c r="I109" s="133" t="str">
        <f t="shared" si="45"/>
        <v/>
      </c>
      <c r="J109" s="133" t="str">
        <f t="shared" si="45"/>
        <v/>
      </c>
      <c r="K109" s="133" t="str">
        <f t="shared" si="45"/>
        <v/>
      </c>
      <c r="L109" s="133" t="str">
        <f t="shared" si="45"/>
        <v/>
      </c>
      <c r="M109" s="133" t="str">
        <f t="shared" si="45"/>
        <v/>
      </c>
      <c r="N109" s="133" t="str">
        <f t="shared" si="45"/>
        <v/>
      </c>
      <c r="O109" s="133" t="str">
        <f t="shared" si="45"/>
        <v/>
      </c>
      <c r="P109" s="133" t="str">
        <f t="shared" si="45"/>
        <v/>
      </c>
      <c r="Q109" s="133" t="str">
        <f t="shared" si="45"/>
        <v/>
      </c>
      <c r="R109" s="133" t="str">
        <f t="shared" si="45"/>
        <v/>
      </c>
      <c r="S109" s="135"/>
      <c r="T109" s="44">
        <f t="shared" ref="T109:T110" si="46">SUM(G109:S109)</f>
        <v>0</v>
      </c>
      <c r="U109" s="73"/>
      <c r="V109" s="146" t="b">
        <f t="shared" ref="V109:V112" si="47">IF($G$6=$G$7,SUM(G109),IF($G$6=$H$7,SUM(G109:H109),IF($G$6=$I$7,SUM(G109:I109),IF($G$6=$J$7,SUM(G109:J109),IF($G$6=$K$7,SUM(G109:K109),IF($G$6=$L$7,SUM(G109:L109),IF($G$6=$M$7,SUM(G109:M109),IF($G$6=$N$7,SUM(G109:N109),IF($G$6=$O$7,SUM(G109:O109),IF($G$6=$P$7,SUM(G109:P109),IF($G$6=$Q$7,SUM(G109:Q109),IF($G$6=$R$7,SUM(G109:R109)))))))))))))</f>
        <v>0</v>
      </c>
      <c r="W109" s="146">
        <f>E109-V109</f>
        <v>0</v>
      </c>
      <c r="X109" s="158">
        <f>T109-E109</f>
        <v>0</v>
      </c>
    </row>
    <row r="110" spans="1:24" x14ac:dyDescent="0.2">
      <c r="A110" s="49"/>
      <c r="B110" s="122" t="s">
        <v>66</v>
      </c>
      <c r="C110" s="11"/>
      <c r="D110" s="42"/>
      <c r="E110" s="176"/>
      <c r="F110" s="174"/>
      <c r="G110" s="133" t="str">
        <f t="shared" si="45"/>
        <v/>
      </c>
      <c r="H110" s="133" t="str">
        <f t="shared" si="45"/>
        <v/>
      </c>
      <c r="I110" s="133" t="str">
        <f t="shared" si="45"/>
        <v/>
      </c>
      <c r="J110" s="133" t="str">
        <f t="shared" si="45"/>
        <v/>
      </c>
      <c r="K110" s="133" t="str">
        <f t="shared" si="45"/>
        <v/>
      </c>
      <c r="L110" s="133" t="str">
        <f t="shared" si="45"/>
        <v/>
      </c>
      <c r="M110" s="133" t="str">
        <f t="shared" si="45"/>
        <v/>
      </c>
      <c r="N110" s="133" t="str">
        <f t="shared" si="45"/>
        <v/>
      </c>
      <c r="O110" s="133" t="str">
        <f t="shared" si="45"/>
        <v/>
      </c>
      <c r="P110" s="133" t="str">
        <f t="shared" si="45"/>
        <v/>
      </c>
      <c r="Q110" s="133" t="str">
        <f t="shared" si="45"/>
        <v/>
      </c>
      <c r="R110" s="133" t="str">
        <f t="shared" si="45"/>
        <v/>
      </c>
      <c r="S110" s="135"/>
      <c r="T110" s="44">
        <f t="shared" si="46"/>
        <v>0</v>
      </c>
      <c r="U110" s="73"/>
      <c r="V110" s="146" t="b">
        <f t="shared" si="47"/>
        <v>0</v>
      </c>
      <c r="W110" s="146">
        <f>E110-V110</f>
        <v>0</v>
      </c>
      <c r="X110" s="158">
        <f>T110-E110</f>
        <v>0</v>
      </c>
    </row>
    <row r="111" spans="1:24" x14ac:dyDescent="0.2">
      <c r="A111" s="22"/>
      <c r="B111" s="122" t="s">
        <v>67</v>
      </c>
      <c r="C111" s="11"/>
      <c r="D111" s="42"/>
      <c r="E111" s="176"/>
      <c r="F111" s="174"/>
      <c r="G111" s="133" t="str">
        <f t="shared" si="45"/>
        <v/>
      </c>
      <c r="H111" s="133" t="str">
        <f t="shared" si="45"/>
        <v/>
      </c>
      <c r="I111" s="133" t="str">
        <f t="shared" si="45"/>
        <v/>
      </c>
      <c r="J111" s="133" t="str">
        <f t="shared" si="45"/>
        <v/>
      </c>
      <c r="K111" s="133" t="str">
        <f t="shared" si="45"/>
        <v/>
      </c>
      <c r="L111" s="133" t="str">
        <f t="shared" si="45"/>
        <v/>
      </c>
      <c r="M111" s="133" t="str">
        <f t="shared" si="45"/>
        <v/>
      </c>
      <c r="N111" s="133" t="str">
        <f t="shared" si="45"/>
        <v/>
      </c>
      <c r="O111" s="133" t="str">
        <f t="shared" si="45"/>
        <v/>
      </c>
      <c r="P111" s="133" t="str">
        <f t="shared" si="45"/>
        <v/>
      </c>
      <c r="Q111" s="133" t="str">
        <f t="shared" si="45"/>
        <v/>
      </c>
      <c r="R111" s="133" t="str">
        <f t="shared" si="45"/>
        <v/>
      </c>
      <c r="S111" s="135"/>
      <c r="T111" s="44">
        <f>SUM(G111:S111)</f>
        <v>0</v>
      </c>
      <c r="U111" s="73"/>
      <c r="V111" s="146" t="b">
        <f t="shared" si="47"/>
        <v>0</v>
      </c>
      <c r="W111" s="146">
        <f>E111-V111</f>
        <v>0</v>
      </c>
      <c r="X111" s="158">
        <f>T111-E111</f>
        <v>0</v>
      </c>
    </row>
    <row r="112" spans="1:24" x14ac:dyDescent="0.2">
      <c r="A112" s="165"/>
      <c r="B112" s="166" t="s">
        <v>88</v>
      </c>
      <c r="C112" s="167"/>
      <c r="D112" s="168"/>
      <c r="E112" s="177"/>
      <c r="F112" s="185"/>
      <c r="G112" s="169" t="str">
        <f t="shared" si="45"/>
        <v/>
      </c>
      <c r="H112" s="169" t="str">
        <f t="shared" si="45"/>
        <v/>
      </c>
      <c r="I112" s="169" t="str">
        <f t="shared" si="45"/>
        <v/>
      </c>
      <c r="J112" s="169" t="str">
        <f t="shared" si="45"/>
        <v/>
      </c>
      <c r="K112" s="169" t="str">
        <f t="shared" si="45"/>
        <v/>
      </c>
      <c r="L112" s="169" t="str">
        <f t="shared" si="45"/>
        <v/>
      </c>
      <c r="M112" s="169" t="str">
        <f t="shared" si="45"/>
        <v/>
      </c>
      <c r="N112" s="169" t="str">
        <f t="shared" si="45"/>
        <v/>
      </c>
      <c r="O112" s="169" t="str">
        <f t="shared" si="45"/>
        <v/>
      </c>
      <c r="P112" s="169" t="str">
        <f t="shared" si="45"/>
        <v/>
      </c>
      <c r="Q112" s="169" t="str">
        <f t="shared" si="45"/>
        <v/>
      </c>
      <c r="R112" s="169" t="str">
        <f t="shared" si="45"/>
        <v/>
      </c>
      <c r="S112" s="170"/>
      <c r="T112" s="171">
        <f>SUM(G112:S112)</f>
        <v>0</v>
      </c>
      <c r="U112" s="172"/>
      <c r="V112" s="148" t="b">
        <f t="shared" si="47"/>
        <v>0</v>
      </c>
      <c r="W112" s="149">
        <f>E112-V112</f>
        <v>0</v>
      </c>
      <c r="X112" s="159">
        <f>T112-E112</f>
        <v>0</v>
      </c>
    </row>
    <row r="113" spans="1:24" ht="10.5" customHeight="1" x14ac:dyDescent="0.2">
      <c r="A113" s="22"/>
      <c r="B113" s="92"/>
      <c r="C113" s="13"/>
      <c r="D113" s="42"/>
      <c r="E113" s="43"/>
      <c r="F113" s="43"/>
      <c r="G113" s="35"/>
      <c r="H113" s="35"/>
      <c r="I113" s="35"/>
      <c r="J113" s="35"/>
      <c r="K113" s="35"/>
      <c r="L113" s="35"/>
      <c r="M113" s="35"/>
      <c r="N113" s="35"/>
      <c r="O113" s="35"/>
      <c r="P113" s="35"/>
      <c r="Q113" s="35"/>
      <c r="R113" s="35"/>
      <c r="S113" s="35"/>
      <c r="T113" s="61"/>
      <c r="U113" s="71"/>
      <c r="V113" s="86"/>
      <c r="W113" s="86"/>
      <c r="X113" s="86"/>
    </row>
    <row r="114" spans="1:24" ht="13.5" thickBot="1" x14ac:dyDescent="0.25">
      <c r="A114" s="228" t="s">
        <v>25</v>
      </c>
      <c r="B114" s="229"/>
      <c r="C114" s="229"/>
      <c r="D114" s="46"/>
      <c r="E114" s="164">
        <f>D62+E62-D99-E99+SUM(E105:E107)-SUM(E109:E112)</f>
        <v>0</v>
      </c>
      <c r="F114" s="164"/>
      <c r="G114" s="52">
        <f t="shared" ref="G114:T114" si="48">SUM(G101,G158)</f>
        <v>0</v>
      </c>
      <c r="H114" s="52">
        <f t="shared" si="48"/>
        <v>0</v>
      </c>
      <c r="I114" s="52">
        <f t="shared" si="48"/>
        <v>0</v>
      </c>
      <c r="J114" s="52">
        <f t="shared" si="48"/>
        <v>0</v>
      </c>
      <c r="K114" s="52">
        <f t="shared" si="48"/>
        <v>0</v>
      </c>
      <c r="L114" s="52">
        <f t="shared" si="48"/>
        <v>0</v>
      </c>
      <c r="M114" s="52">
        <f t="shared" si="48"/>
        <v>0</v>
      </c>
      <c r="N114" s="52">
        <f t="shared" si="48"/>
        <v>0</v>
      </c>
      <c r="O114" s="52">
        <f t="shared" si="48"/>
        <v>0</v>
      </c>
      <c r="P114" s="52">
        <f t="shared" si="48"/>
        <v>0</v>
      </c>
      <c r="Q114" s="52">
        <f t="shared" si="48"/>
        <v>0</v>
      </c>
      <c r="R114" s="52">
        <f t="shared" si="48"/>
        <v>0</v>
      </c>
      <c r="S114" s="52">
        <f t="shared" si="48"/>
        <v>0</v>
      </c>
      <c r="T114" s="173">
        <f t="shared" si="48"/>
        <v>0</v>
      </c>
      <c r="U114" s="70"/>
      <c r="V114" s="163" t="b">
        <f t="shared" ref="V114" si="49">IF($G$6=$G$7,SUM(G114),IF($G$6=$H$7,SUM(G114:H114),IF($G$6=$I$7,SUM(G114:I114),IF($G$6=$J$7,SUM(G114:J114),IF($G$6=$K$7,SUM(G114:K114),IF($G$6=$L$7,SUM(G114:L114),IF($G$6=$M$7,SUM(G114:M114),IF($G$6=$N$7,SUM(G114:N114),IF($G$6=$O$7,SUM(G114:O114),IF($G$6=$P$7,SUM(G114:P114),IF($G$6=$Q$7,SUM(G114:Q114),IF($G$6=$R$7,SUM(G114:R114)))))))))))))</f>
        <v>0</v>
      </c>
      <c r="W114" s="68"/>
      <c r="X114" s="163">
        <f>T114-E114</f>
        <v>0</v>
      </c>
    </row>
    <row r="115" spans="1:24" ht="10.5" customHeight="1" thickTop="1" x14ac:dyDescent="0.2">
      <c r="A115" s="6"/>
      <c r="B115" s="7"/>
      <c r="C115" s="7"/>
      <c r="D115" s="45"/>
      <c r="E115" s="47"/>
      <c r="F115" s="47"/>
      <c r="G115" s="31"/>
      <c r="H115" s="31"/>
      <c r="I115" s="31"/>
      <c r="J115" s="31"/>
      <c r="K115" s="31"/>
      <c r="L115" s="31"/>
      <c r="M115" s="31"/>
      <c r="N115" s="31"/>
      <c r="O115" s="31"/>
      <c r="P115" s="31"/>
      <c r="Q115" s="31"/>
      <c r="R115" s="31"/>
      <c r="S115" s="31"/>
      <c r="T115" s="61"/>
      <c r="U115" s="71"/>
      <c r="V115" s="69"/>
      <c r="W115" s="69"/>
      <c r="X115" s="69"/>
    </row>
    <row r="116" spans="1:24" ht="13.5" thickBot="1" x14ac:dyDescent="0.25">
      <c r="A116" s="216" t="s">
        <v>9</v>
      </c>
      <c r="B116" s="217"/>
      <c r="C116" s="217"/>
      <c r="D116" s="87"/>
      <c r="E116" s="88"/>
      <c r="F116" s="88"/>
      <c r="G116" s="89">
        <f>D5+G114</f>
        <v>0</v>
      </c>
      <c r="H116" s="89">
        <f t="shared" ref="H116:R116" si="50">G116+H114</f>
        <v>0</v>
      </c>
      <c r="I116" s="89">
        <f t="shared" si="50"/>
        <v>0</v>
      </c>
      <c r="J116" s="89">
        <f t="shared" si="50"/>
        <v>0</v>
      </c>
      <c r="K116" s="89">
        <f t="shared" si="50"/>
        <v>0</v>
      </c>
      <c r="L116" s="89">
        <f t="shared" si="50"/>
        <v>0</v>
      </c>
      <c r="M116" s="89">
        <f t="shared" si="50"/>
        <v>0</v>
      </c>
      <c r="N116" s="89">
        <f t="shared" si="50"/>
        <v>0</v>
      </c>
      <c r="O116" s="89">
        <f t="shared" si="50"/>
        <v>0</v>
      </c>
      <c r="P116" s="89">
        <f t="shared" si="50"/>
        <v>0</v>
      </c>
      <c r="Q116" s="89">
        <f t="shared" si="50"/>
        <v>0</v>
      </c>
      <c r="R116" s="89">
        <f t="shared" si="50"/>
        <v>0</v>
      </c>
      <c r="S116" s="130"/>
      <c r="T116" s="131"/>
      <c r="U116" s="72"/>
      <c r="V116" s="68"/>
      <c r="W116" s="68"/>
      <c r="X116" s="68"/>
    </row>
    <row r="117" spans="1:24" x14ac:dyDescent="0.2">
      <c r="A117" s="139"/>
      <c r="B117" s="139"/>
      <c r="C117" s="139"/>
      <c r="D117" s="139"/>
      <c r="E117" s="139"/>
      <c r="F117" s="139"/>
      <c r="G117" s="139"/>
      <c r="H117" s="139"/>
      <c r="I117" s="139"/>
      <c r="J117" s="139"/>
      <c r="K117" s="139"/>
      <c r="L117" s="139"/>
      <c r="M117" s="139"/>
      <c r="N117" s="139"/>
      <c r="O117" s="139"/>
      <c r="P117" s="139"/>
      <c r="Q117" s="139"/>
      <c r="R117" s="139"/>
      <c r="S117" s="139"/>
      <c r="T117" s="139"/>
      <c r="V117" s="53"/>
      <c r="W117" s="53"/>
      <c r="X117" s="53"/>
    </row>
    <row r="118" spans="1:24" x14ac:dyDescent="0.2">
      <c r="A118" s="139"/>
      <c r="B118" s="139"/>
      <c r="C118" s="139"/>
      <c r="D118" s="204" t="s">
        <v>91</v>
      </c>
      <c r="E118" s="204"/>
      <c r="F118" s="204"/>
      <c r="G118" s="204"/>
      <c r="H118" s="204"/>
      <c r="I118" s="204"/>
      <c r="J118" s="204"/>
      <c r="K118" s="204"/>
      <c r="L118" s="204"/>
      <c r="M118" s="204"/>
      <c r="N118" s="204"/>
      <c r="O118" s="204"/>
      <c r="P118" s="204"/>
      <c r="Q118" s="204"/>
      <c r="R118" s="139"/>
      <c r="S118" s="139"/>
      <c r="T118" s="139"/>
    </row>
    <row r="119" spans="1:24" x14ac:dyDescent="0.2">
      <c r="A119" s="139"/>
      <c r="B119" s="139"/>
      <c r="C119" s="139"/>
      <c r="D119" s="204"/>
      <c r="E119" s="204"/>
      <c r="F119" s="204"/>
      <c r="G119" s="204"/>
      <c r="H119" s="204"/>
      <c r="I119" s="204"/>
      <c r="J119" s="204"/>
      <c r="K119" s="204"/>
      <c r="L119" s="204"/>
      <c r="M119" s="204"/>
      <c r="N119" s="204"/>
      <c r="O119" s="204"/>
      <c r="P119" s="204"/>
      <c r="Q119" s="204"/>
      <c r="R119" s="139"/>
      <c r="S119" s="139"/>
      <c r="T119" s="139"/>
    </row>
    <row r="120" spans="1:24" x14ac:dyDescent="0.2">
      <c r="A120" s="139"/>
      <c r="B120" s="139"/>
      <c r="C120" s="139"/>
      <c r="D120" s="204"/>
      <c r="E120" s="204"/>
      <c r="F120" s="204"/>
      <c r="G120" s="204"/>
      <c r="H120" s="204"/>
      <c r="I120" s="204"/>
      <c r="J120" s="204"/>
      <c r="K120" s="204"/>
      <c r="L120" s="204"/>
      <c r="M120" s="204"/>
      <c r="N120" s="204"/>
      <c r="O120" s="204"/>
      <c r="P120" s="204"/>
      <c r="Q120" s="204"/>
      <c r="R120" s="139"/>
      <c r="S120" s="139"/>
      <c r="T120" s="139"/>
    </row>
    <row r="121" spans="1:24" x14ac:dyDescent="0.2">
      <c r="A121" s="139"/>
      <c r="B121" s="139"/>
      <c r="C121" s="139"/>
      <c r="D121" s="204"/>
      <c r="E121" s="204"/>
      <c r="F121" s="204"/>
      <c r="G121" s="204"/>
      <c r="H121" s="204"/>
      <c r="I121" s="204"/>
      <c r="J121" s="204"/>
      <c r="K121" s="204"/>
      <c r="L121" s="204"/>
      <c r="M121" s="204"/>
      <c r="N121" s="204"/>
      <c r="O121" s="204"/>
      <c r="P121" s="204"/>
      <c r="Q121" s="204"/>
      <c r="R121" s="139"/>
      <c r="S121" s="139"/>
      <c r="T121" s="139"/>
    </row>
    <row r="122" spans="1:24" x14ac:dyDescent="0.2">
      <c r="A122" s="139"/>
      <c r="B122" s="139"/>
      <c r="C122" s="139"/>
      <c r="D122" s="204"/>
      <c r="E122" s="204"/>
      <c r="F122" s="204"/>
      <c r="G122" s="204"/>
      <c r="H122" s="204"/>
      <c r="I122" s="204"/>
      <c r="J122" s="204"/>
      <c r="K122" s="204"/>
      <c r="L122" s="204"/>
      <c r="M122" s="204"/>
      <c r="N122" s="204"/>
      <c r="O122" s="204"/>
      <c r="P122" s="204"/>
      <c r="Q122" s="204"/>
      <c r="R122" s="139"/>
      <c r="S122" s="139"/>
      <c r="T122" s="139"/>
    </row>
    <row r="123" spans="1:24" x14ac:dyDescent="0.2">
      <c r="A123" s="139"/>
      <c r="B123" s="139"/>
      <c r="C123" s="139"/>
      <c r="D123" s="204"/>
      <c r="E123" s="204"/>
      <c r="F123" s="204"/>
      <c r="G123" s="204"/>
      <c r="H123" s="204"/>
      <c r="I123" s="204"/>
      <c r="J123" s="204"/>
      <c r="K123" s="204"/>
      <c r="L123" s="204"/>
      <c r="M123" s="204"/>
      <c r="N123" s="204"/>
      <c r="O123" s="204"/>
      <c r="P123" s="204"/>
      <c r="Q123" s="204"/>
      <c r="R123" s="139"/>
      <c r="S123" s="139"/>
      <c r="T123" s="139"/>
    </row>
    <row r="124" spans="1:24" x14ac:dyDescent="0.2">
      <c r="A124" s="139"/>
      <c r="B124" s="139"/>
      <c r="C124" s="139"/>
      <c r="D124" s="204"/>
      <c r="E124" s="204"/>
      <c r="F124" s="204"/>
      <c r="G124" s="204"/>
      <c r="H124" s="204"/>
      <c r="I124" s="204"/>
      <c r="J124" s="204"/>
      <c r="K124" s="204"/>
      <c r="L124" s="204"/>
      <c r="M124" s="204"/>
      <c r="N124" s="204"/>
      <c r="O124" s="204"/>
      <c r="P124" s="204"/>
      <c r="Q124" s="204"/>
      <c r="R124" s="139"/>
      <c r="S124" s="139"/>
      <c r="T124" s="139"/>
    </row>
    <row r="125" spans="1:24" x14ac:dyDescent="0.2">
      <c r="A125" s="139"/>
      <c r="B125" s="139"/>
      <c r="C125" s="139"/>
      <c r="D125" s="204"/>
      <c r="E125" s="204"/>
      <c r="F125" s="204"/>
      <c r="G125" s="204"/>
      <c r="H125" s="204"/>
      <c r="I125" s="204"/>
      <c r="J125" s="204"/>
      <c r="K125" s="204"/>
      <c r="L125" s="204"/>
      <c r="M125" s="204"/>
      <c r="N125" s="204"/>
      <c r="O125" s="204"/>
      <c r="P125" s="204"/>
      <c r="Q125" s="204"/>
      <c r="R125" s="139"/>
      <c r="S125" s="139"/>
      <c r="T125" s="139"/>
    </row>
    <row r="126" spans="1:24" x14ac:dyDescent="0.2">
      <c r="A126" s="139"/>
      <c r="B126" s="139"/>
      <c r="C126" s="139"/>
      <c r="D126" s="139"/>
      <c r="E126" s="139"/>
      <c r="F126" s="139"/>
      <c r="G126" s="139"/>
      <c r="H126" s="139"/>
      <c r="I126" s="139"/>
      <c r="J126" s="139"/>
      <c r="K126" s="139"/>
      <c r="L126" s="139"/>
      <c r="M126" s="139"/>
      <c r="N126" s="139"/>
      <c r="O126" s="139"/>
      <c r="P126" s="139"/>
      <c r="Q126" s="139"/>
      <c r="R126" s="139"/>
      <c r="S126" s="139"/>
      <c r="T126" s="139"/>
    </row>
    <row r="127" spans="1:24" x14ac:dyDescent="0.2">
      <c r="A127" s="139"/>
      <c r="B127" s="139"/>
      <c r="C127" s="139"/>
      <c r="D127" s="139" t="s">
        <v>117</v>
      </c>
      <c r="E127" s="139"/>
      <c r="F127" s="139"/>
      <c r="G127" s="139"/>
      <c r="H127" s="139"/>
      <c r="I127" s="139"/>
      <c r="J127" s="139"/>
      <c r="K127" s="139"/>
      <c r="L127" s="139"/>
      <c r="M127" s="139"/>
      <c r="N127" s="139"/>
      <c r="O127" s="139"/>
      <c r="P127" s="139"/>
      <c r="Q127" s="139"/>
      <c r="R127" s="139"/>
      <c r="S127" s="139"/>
      <c r="T127" s="139"/>
    </row>
    <row r="128" spans="1:24" x14ac:dyDescent="0.2">
      <c r="A128" s="136"/>
      <c r="B128" s="136"/>
      <c r="C128" s="136"/>
      <c r="D128" s="136"/>
      <c r="E128" s="136"/>
      <c r="F128" s="136"/>
      <c r="G128" s="136"/>
      <c r="H128" s="136"/>
      <c r="I128" s="136"/>
      <c r="J128" s="136"/>
      <c r="K128" s="136"/>
      <c r="L128" s="136"/>
      <c r="M128" s="136"/>
      <c r="N128" s="136"/>
      <c r="O128" s="136"/>
      <c r="P128" s="136"/>
      <c r="Q128" s="136"/>
      <c r="R128" s="136"/>
      <c r="S128" s="136"/>
      <c r="T128" s="136"/>
    </row>
    <row r="129" spans="1:20" x14ac:dyDescent="0.2">
      <c r="A129" s="136"/>
      <c r="B129" s="136"/>
      <c r="C129" s="136"/>
      <c r="D129" s="136"/>
      <c r="E129" s="136"/>
      <c r="F129" s="136"/>
      <c r="G129" s="136"/>
      <c r="H129" s="136"/>
      <c r="I129" s="136"/>
      <c r="J129" s="136"/>
      <c r="K129" s="136"/>
      <c r="L129" s="136"/>
      <c r="M129" s="136"/>
      <c r="N129" s="136"/>
      <c r="O129" s="136"/>
      <c r="P129" s="136"/>
      <c r="Q129" s="136"/>
      <c r="R129" s="136"/>
      <c r="S129" s="136"/>
      <c r="T129" s="136"/>
    </row>
    <row r="130" spans="1:20" x14ac:dyDescent="0.2">
      <c r="A130" s="136"/>
      <c r="B130" s="136"/>
      <c r="C130" s="136"/>
      <c r="D130" s="136"/>
      <c r="E130" s="136"/>
      <c r="F130" s="136"/>
      <c r="G130" s="136"/>
      <c r="H130" s="136"/>
      <c r="I130" s="136"/>
      <c r="J130" s="136"/>
      <c r="K130" s="136"/>
      <c r="L130" s="136"/>
      <c r="M130" s="136"/>
      <c r="N130" s="136"/>
      <c r="O130" s="136"/>
      <c r="P130" s="136"/>
      <c r="Q130" s="136"/>
      <c r="R130" s="136"/>
      <c r="S130" s="136"/>
      <c r="T130" s="136"/>
    </row>
    <row r="131" spans="1:20" x14ac:dyDescent="0.2">
      <c r="A131" s="136"/>
      <c r="B131" s="136"/>
      <c r="C131" s="136"/>
      <c r="D131" s="136"/>
      <c r="E131" s="136"/>
      <c r="F131" s="136"/>
      <c r="G131" s="136"/>
      <c r="H131" s="136"/>
      <c r="I131" s="136"/>
      <c r="J131" s="136"/>
      <c r="K131" s="136"/>
      <c r="L131" s="136"/>
      <c r="M131" s="136"/>
      <c r="N131" s="136"/>
      <c r="O131" s="136"/>
      <c r="P131" s="136"/>
      <c r="Q131" s="136"/>
      <c r="R131" s="136"/>
      <c r="S131" s="136"/>
      <c r="T131" s="136"/>
    </row>
    <row r="132" spans="1:20" x14ac:dyDescent="0.2">
      <c r="A132" s="136"/>
      <c r="B132" s="136"/>
      <c r="C132" s="136"/>
      <c r="D132" s="136"/>
      <c r="E132" s="136"/>
      <c r="F132" s="136"/>
      <c r="G132" s="136"/>
      <c r="H132" s="136"/>
      <c r="I132" s="136"/>
      <c r="J132" s="136"/>
      <c r="K132" s="136"/>
      <c r="L132" s="136"/>
      <c r="M132" s="136"/>
      <c r="N132" s="136"/>
      <c r="O132" s="136"/>
      <c r="P132" s="136"/>
      <c r="Q132" s="136"/>
      <c r="R132" s="136"/>
      <c r="S132" s="136"/>
      <c r="T132" s="136"/>
    </row>
    <row r="133" spans="1:20" x14ac:dyDescent="0.2">
      <c r="A133" s="136"/>
      <c r="B133" s="136"/>
      <c r="C133" s="136"/>
      <c r="D133" s="136"/>
      <c r="E133" s="136"/>
      <c r="F133" s="136"/>
      <c r="G133" s="136"/>
      <c r="H133" s="136"/>
      <c r="I133" s="136"/>
      <c r="J133" s="136"/>
      <c r="K133" s="136"/>
      <c r="L133" s="136"/>
      <c r="M133" s="136"/>
      <c r="N133" s="136"/>
      <c r="O133" s="136"/>
      <c r="P133" s="136"/>
      <c r="Q133" s="136"/>
      <c r="R133" s="136"/>
      <c r="S133" s="136"/>
      <c r="T133" s="136"/>
    </row>
    <row r="134" spans="1:20" x14ac:dyDescent="0.2">
      <c r="A134" s="136"/>
      <c r="B134" s="136"/>
      <c r="C134" s="136"/>
      <c r="D134" s="136"/>
      <c r="E134" s="136"/>
      <c r="F134" s="136"/>
      <c r="G134" s="136"/>
      <c r="H134" s="136"/>
      <c r="I134" s="136"/>
      <c r="J134" s="136"/>
      <c r="K134" s="136"/>
      <c r="L134" s="136"/>
      <c r="M134" s="136"/>
      <c r="N134" s="136"/>
      <c r="O134" s="136"/>
      <c r="P134" s="136"/>
      <c r="Q134" s="136"/>
      <c r="R134" s="136"/>
      <c r="S134" s="136"/>
      <c r="T134" s="136"/>
    </row>
    <row r="135" spans="1:20" x14ac:dyDescent="0.2">
      <c r="A135" s="136"/>
      <c r="B135" s="136"/>
      <c r="C135" s="136"/>
      <c r="D135" s="136"/>
      <c r="E135" s="136"/>
      <c r="F135" s="136"/>
      <c r="G135" s="136"/>
      <c r="H135" s="136"/>
      <c r="I135" s="136"/>
      <c r="J135" s="136"/>
      <c r="K135" s="136"/>
      <c r="L135" s="136"/>
      <c r="M135" s="136"/>
      <c r="N135" s="136"/>
      <c r="O135" s="136"/>
      <c r="P135" s="136"/>
      <c r="Q135" s="136"/>
      <c r="R135" s="136"/>
      <c r="S135" s="136"/>
      <c r="T135" s="136"/>
    </row>
    <row r="136" spans="1:20" x14ac:dyDescent="0.2">
      <c r="A136" s="136"/>
      <c r="B136" s="136"/>
      <c r="C136" s="136"/>
      <c r="D136" s="136"/>
      <c r="E136" s="136"/>
      <c r="F136" s="136"/>
      <c r="G136" s="136"/>
      <c r="H136" s="136"/>
      <c r="I136" s="136"/>
      <c r="J136" s="136"/>
      <c r="K136" s="136"/>
      <c r="L136" s="136"/>
      <c r="M136" s="136"/>
      <c r="N136" s="136"/>
      <c r="O136" s="136"/>
      <c r="P136" s="136"/>
      <c r="Q136" s="136"/>
      <c r="R136" s="136"/>
      <c r="S136" s="136"/>
      <c r="T136" s="136"/>
    </row>
    <row r="137" spans="1:20" x14ac:dyDescent="0.2">
      <c r="A137" s="136"/>
      <c r="B137" s="136"/>
      <c r="C137" s="136"/>
      <c r="D137" s="136"/>
      <c r="E137" s="136"/>
      <c r="F137" s="136"/>
      <c r="G137" s="136"/>
      <c r="H137" s="136"/>
      <c r="I137" s="136"/>
      <c r="J137" s="136"/>
      <c r="K137" s="136"/>
      <c r="L137" s="136"/>
      <c r="M137" s="136"/>
      <c r="N137" s="136"/>
      <c r="O137" s="136"/>
      <c r="P137" s="136"/>
      <c r="Q137" s="136"/>
      <c r="R137" s="136"/>
      <c r="S137" s="136"/>
      <c r="T137" s="136"/>
    </row>
    <row r="138" spans="1:20" x14ac:dyDescent="0.2">
      <c r="A138" s="136"/>
      <c r="B138" s="136"/>
      <c r="C138" s="136"/>
      <c r="D138" s="136"/>
      <c r="E138" s="136"/>
      <c r="F138" s="136"/>
      <c r="G138" s="136"/>
      <c r="H138" s="136"/>
      <c r="I138" s="136"/>
      <c r="J138" s="136"/>
      <c r="K138" s="136"/>
      <c r="L138" s="136"/>
      <c r="M138" s="136"/>
      <c r="N138" s="136"/>
      <c r="O138" s="136"/>
      <c r="P138" s="136"/>
      <c r="Q138" s="136"/>
      <c r="R138" s="136"/>
      <c r="S138" s="136"/>
      <c r="T138" s="136"/>
    </row>
    <row r="139" spans="1:20" x14ac:dyDescent="0.2">
      <c r="A139" s="136"/>
      <c r="B139" s="136"/>
      <c r="C139" s="136"/>
      <c r="D139" s="136"/>
      <c r="E139" s="136"/>
      <c r="F139" s="136"/>
      <c r="G139" s="136"/>
      <c r="H139" s="136"/>
      <c r="I139" s="136"/>
      <c r="J139" s="136"/>
      <c r="K139" s="136"/>
      <c r="L139" s="136"/>
      <c r="M139" s="136"/>
      <c r="N139" s="136"/>
      <c r="O139" s="136"/>
      <c r="P139" s="136"/>
      <c r="Q139" s="136"/>
      <c r="R139" s="136"/>
      <c r="S139" s="136"/>
      <c r="T139" s="136"/>
    </row>
    <row r="140" spans="1:20" x14ac:dyDescent="0.2">
      <c r="A140" s="136"/>
      <c r="B140" s="136"/>
      <c r="C140" s="136"/>
      <c r="D140" s="136"/>
      <c r="E140" s="136"/>
      <c r="F140" s="136"/>
      <c r="G140" s="136"/>
      <c r="H140" s="136"/>
      <c r="I140" s="136"/>
      <c r="J140" s="136"/>
      <c r="K140" s="136"/>
      <c r="L140" s="136"/>
      <c r="M140" s="136"/>
      <c r="N140" s="136"/>
      <c r="O140" s="136"/>
      <c r="P140" s="136"/>
      <c r="Q140" s="136"/>
      <c r="R140" s="136"/>
      <c r="S140" s="136"/>
      <c r="T140" s="136"/>
    </row>
    <row r="141" spans="1:20" x14ac:dyDescent="0.2">
      <c r="A141" s="136"/>
      <c r="B141" s="136"/>
      <c r="C141" s="136"/>
      <c r="D141" s="136"/>
      <c r="E141" s="136"/>
      <c r="F141" s="136"/>
      <c r="G141" s="136"/>
      <c r="H141" s="136"/>
      <c r="I141" s="136"/>
      <c r="J141" s="136"/>
      <c r="K141" s="136"/>
      <c r="L141" s="136"/>
      <c r="M141" s="136"/>
      <c r="N141" s="136"/>
      <c r="O141" s="136"/>
      <c r="P141" s="136"/>
      <c r="Q141" s="136"/>
      <c r="R141" s="136"/>
      <c r="S141" s="136"/>
      <c r="T141" s="136"/>
    </row>
    <row r="142" spans="1:20" x14ac:dyDescent="0.2">
      <c r="A142" s="136"/>
      <c r="B142" s="136"/>
      <c r="C142" s="136" t="s">
        <v>50</v>
      </c>
      <c r="D142" s="136"/>
      <c r="E142" s="136"/>
      <c r="F142" s="136"/>
      <c r="G142" s="186">
        <f>SUM(G62,G105,G106,G107)</f>
        <v>0</v>
      </c>
      <c r="H142" s="186">
        <f t="shared" ref="H142:R142" si="51">SUM(H62,H105,H106,H107)</f>
        <v>0</v>
      </c>
      <c r="I142" s="186">
        <f t="shared" si="51"/>
        <v>0</v>
      </c>
      <c r="J142" s="186">
        <f t="shared" si="51"/>
        <v>0</v>
      </c>
      <c r="K142" s="186">
        <f t="shared" si="51"/>
        <v>0</v>
      </c>
      <c r="L142" s="186">
        <f t="shared" si="51"/>
        <v>0</v>
      </c>
      <c r="M142" s="186">
        <f t="shared" si="51"/>
        <v>0</v>
      </c>
      <c r="N142" s="186">
        <f t="shared" si="51"/>
        <v>0</v>
      </c>
      <c r="O142" s="186">
        <f t="shared" si="51"/>
        <v>0</v>
      </c>
      <c r="P142" s="186">
        <f t="shared" si="51"/>
        <v>0</v>
      </c>
      <c r="Q142" s="186">
        <f t="shared" si="51"/>
        <v>0</v>
      </c>
      <c r="R142" s="186">
        <f t="shared" si="51"/>
        <v>0</v>
      </c>
      <c r="S142" s="136"/>
      <c r="T142" s="136"/>
    </row>
    <row r="143" spans="1:20" x14ac:dyDescent="0.2">
      <c r="A143" s="136"/>
      <c r="B143" s="136"/>
      <c r="C143" s="136" t="s">
        <v>51</v>
      </c>
      <c r="D143" s="136"/>
      <c r="E143" s="136"/>
      <c r="F143" s="136"/>
      <c r="G143" s="187">
        <f>SUM(G99,G109,G110,G111,G112)</f>
        <v>0</v>
      </c>
      <c r="H143" s="187">
        <f t="shared" ref="H143:R143" si="52">SUM(H99,H109,H110,H111,H112)</f>
        <v>0</v>
      </c>
      <c r="I143" s="187">
        <f t="shared" si="52"/>
        <v>0</v>
      </c>
      <c r="J143" s="187">
        <f t="shared" si="52"/>
        <v>0</v>
      </c>
      <c r="K143" s="187">
        <f t="shared" si="52"/>
        <v>0</v>
      </c>
      <c r="L143" s="187">
        <f t="shared" si="52"/>
        <v>0</v>
      </c>
      <c r="M143" s="187">
        <f t="shared" si="52"/>
        <v>0</v>
      </c>
      <c r="N143" s="187">
        <f t="shared" si="52"/>
        <v>0</v>
      </c>
      <c r="O143" s="187">
        <f t="shared" si="52"/>
        <v>0</v>
      </c>
      <c r="P143" s="187">
        <f t="shared" si="52"/>
        <v>0</v>
      </c>
      <c r="Q143" s="187">
        <f t="shared" si="52"/>
        <v>0</v>
      </c>
      <c r="R143" s="187">
        <f t="shared" si="52"/>
        <v>0</v>
      </c>
      <c r="S143" s="136"/>
      <c r="T143" s="136"/>
    </row>
    <row r="144" spans="1:20" x14ac:dyDescent="0.2">
      <c r="A144" s="136"/>
      <c r="B144" s="136"/>
      <c r="C144" s="136"/>
      <c r="D144" s="136"/>
      <c r="E144" s="136"/>
      <c r="F144" s="136"/>
      <c r="G144" s="136"/>
      <c r="H144" s="136"/>
      <c r="I144" s="136"/>
      <c r="J144" s="136"/>
      <c r="K144" s="136"/>
      <c r="L144" s="136"/>
      <c r="M144" s="136"/>
      <c r="N144" s="136"/>
      <c r="O144" s="136"/>
      <c r="P144" s="136"/>
      <c r="Q144" s="136"/>
      <c r="R144" s="136"/>
      <c r="S144" s="136"/>
      <c r="T144" s="136"/>
    </row>
    <row r="145" spans="1:21" x14ac:dyDescent="0.2">
      <c r="A145" s="136"/>
      <c r="B145" s="136"/>
      <c r="C145" s="136"/>
      <c r="D145" s="136"/>
      <c r="E145" s="136"/>
      <c r="F145" s="136"/>
      <c r="G145" s="136"/>
      <c r="H145" s="136"/>
      <c r="I145" s="136"/>
      <c r="J145" s="136"/>
      <c r="K145" s="136"/>
      <c r="L145" s="136"/>
      <c r="M145" s="136"/>
      <c r="N145" s="136"/>
      <c r="O145" s="136"/>
      <c r="P145" s="136"/>
      <c r="Q145" s="136"/>
      <c r="R145" s="136"/>
      <c r="S145" s="136"/>
      <c r="T145" s="136"/>
    </row>
    <row r="146" spans="1:21" x14ac:dyDescent="0.2">
      <c r="A146" s="136"/>
      <c r="B146" s="136"/>
      <c r="C146" s="136"/>
      <c r="D146" s="136"/>
      <c r="E146" s="136"/>
      <c r="F146" s="136"/>
      <c r="G146" s="136"/>
      <c r="H146" s="136"/>
      <c r="I146" s="136"/>
      <c r="J146" s="136"/>
      <c r="K146" s="136"/>
      <c r="L146" s="136"/>
      <c r="M146" s="136"/>
      <c r="N146" s="136"/>
      <c r="O146" s="136"/>
      <c r="P146" s="136"/>
      <c r="Q146" s="136"/>
      <c r="R146" s="136"/>
      <c r="S146" s="136"/>
      <c r="T146" s="136"/>
    </row>
    <row r="147" spans="1:21" x14ac:dyDescent="0.2">
      <c r="A147" s="136"/>
      <c r="B147" s="136"/>
      <c r="C147" s="136"/>
      <c r="D147" s="136"/>
      <c r="E147" s="136"/>
      <c r="F147" s="136"/>
      <c r="G147" s="136"/>
      <c r="H147" s="136"/>
      <c r="I147" s="136"/>
      <c r="J147" s="136"/>
      <c r="K147" s="136"/>
      <c r="L147" s="136"/>
      <c r="M147" s="136"/>
      <c r="N147" s="136"/>
      <c r="O147" s="136"/>
      <c r="P147" s="136"/>
      <c r="Q147" s="136"/>
      <c r="R147" s="136"/>
      <c r="S147" s="136"/>
      <c r="T147" s="136"/>
    </row>
    <row r="148" spans="1:21" x14ac:dyDescent="0.2">
      <c r="A148" s="136"/>
      <c r="B148" s="136"/>
      <c r="C148" s="136"/>
      <c r="D148" s="136"/>
      <c r="E148" s="136"/>
      <c r="F148" s="136"/>
      <c r="G148" s="136"/>
      <c r="H148" s="136"/>
      <c r="I148" s="136"/>
      <c r="J148" s="136"/>
      <c r="K148" s="136"/>
      <c r="L148" s="136"/>
      <c r="M148" s="136"/>
      <c r="N148" s="136"/>
      <c r="O148" s="136"/>
      <c r="P148" s="136"/>
      <c r="Q148" s="136"/>
      <c r="R148" s="136"/>
      <c r="S148" s="136"/>
      <c r="T148" s="136"/>
    </row>
    <row r="149" spans="1:21" x14ac:dyDescent="0.2">
      <c r="A149" s="136"/>
      <c r="B149" s="136"/>
      <c r="C149" s="136"/>
      <c r="D149" s="136"/>
      <c r="E149" s="136"/>
      <c r="F149" s="136"/>
      <c r="G149" s="136"/>
      <c r="H149" s="136"/>
      <c r="I149" s="136"/>
      <c r="J149" s="136"/>
      <c r="K149" s="136"/>
      <c r="L149" s="136"/>
      <c r="M149" s="136"/>
      <c r="N149" s="136"/>
      <c r="O149" s="136"/>
      <c r="P149" s="136"/>
      <c r="Q149" s="136"/>
      <c r="R149" s="136"/>
      <c r="S149" s="136"/>
      <c r="T149" s="136"/>
    </row>
    <row r="150" spans="1:21" x14ac:dyDescent="0.2">
      <c r="A150" s="136"/>
      <c r="B150" s="136"/>
      <c r="C150" s="136"/>
      <c r="D150" s="136"/>
      <c r="E150" s="136"/>
      <c r="F150" s="136"/>
      <c r="G150" s="136"/>
      <c r="H150" s="136"/>
      <c r="I150" s="136"/>
      <c r="J150" s="136"/>
      <c r="K150" s="136"/>
      <c r="L150" s="136"/>
      <c r="M150" s="136"/>
      <c r="N150" s="136"/>
      <c r="O150" s="136"/>
      <c r="P150" s="136"/>
      <c r="Q150" s="136"/>
      <c r="R150" s="136"/>
      <c r="S150" s="136"/>
      <c r="T150" s="136"/>
    </row>
    <row r="151" spans="1:21" x14ac:dyDescent="0.2">
      <c r="A151" s="136"/>
      <c r="B151" s="136"/>
      <c r="C151" s="136"/>
      <c r="D151" s="136"/>
      <c r="E151" s="136"/>
      <c r="F151" s="136"/>
      <c r="G151" s="136"/>
      <c r="H151" s="136"/>
      <c r="I151" s="136"/>
      <c r="J151" s="136"/>
      <c r="K151" s="136"/>
      <c r="L151" s="136"/>
      <c r="M151" s="136"/>
      <c r="N151" s="136"/>
      <c r="O151" s="136"/>
      <c r="P151" s="136"/>
      <c r="Q151" s="136"/>
      <c r="R151" s="136"/>
      <c r="S151" s="136"/>
      <c r="T151" s="136"/>
    </row>
    <row r="152" spans="1:21" x14ac:dyDescent="0.2">
      <c r="A152" s="136"/>
      <c r="B152" s="136"/>
      <c r="C152" s="136"/>
      <c r="D152" s="136"/>
      <c r="E152" s="136"/>
      <c r="F152" s="136"/>
      <c r="G152" s="136"/>
      <c r="H152" s="136"/>
      <c r="I152" s="136"/>
      <c r="J152" s="136"/>
      <c r="K152" s="136"/>
      <c r="L152" s="136"/>
      <c r="M152" s="136"/>
      <c r="N152" s="136"/>
      <c r="O152" s="136"/>
      <c r="P152" s="136"/>
      <c r="Q152" s="136"/>
      <c r="R152" s="136"/>
      <c r="S152" s="136"/>
      <c r="T152" s="136"/>
    </row>
    <row r="153" spans="1:21" x14ac:dyDescent="0.2">
      <c r="A153" s="136"/>
      <c r="B153" s="136"/>
      <c r="C153" s="136"/>
      <c r="D153" s="136"/>
      <c r="E153" s="136"/>
      <c r="F153" s="136"/>
      <c r="G153" s="136"/>
      <c r="H153" s="136"/>
      <c r="I153" s="136"/>
      <c r="J153" s="136"/>
      <c r="K153" s="136"/>
      <c r="L153" s="136"/>
      <c r="M153" s="136"/>
      <c r="N153" s="136"/>
      <c r="O153" s="136"/>
      <c r="P153" s="136"/>
      <c r="Q153" s="136"/>
      <c r="R153" s="136"/>
      <c r="S153" s="136"/>
      <c r="T153" s="136"/>
    </row>
    <row r="154" spans="1:21" x14ac:dyDescent="0.2">
      <c r="A154" s="136"/>
      <c r="B154" s="136"/>
      <c r="C154" s="136"/>
      <c r="D154" s="136"/>
      <c r="E154" s="136"/>
      <c r="F154" s="136"/>
      <c r="G154" s="136"/>
      <c r="H154" s="136"/>
      <c r="I154" s="136"/>
      <c r="J154" s="136"/>
      <c r="K154" s="136"/>
      <c r="L154" s="136"/>
      <c r="M154" s="136"/>
      <c r="N154" s="136"/>
      <c r="O154" s="136"/>
      <c r="P154" s="136"/>
      <c r="Q154" s="136"/>
      <c r="R154" s="136"/>
      <c r="S154" s="136"/>
      <c r="T154" s="136"/>
    </row>
    <row r="155" spans="1:21" x14ac:dyDescent="0.2">
      <c r="A155" s="136"/>
      <c r="B155" s="136"/>
      <c r="C155" s="136"/>
      <c r="D155" s="136"/>
      <c r="E155" s="136"/>
      <c r="F155" s="136"/>
      <c r="G155" s="136"/>
      <c r="H155" s="136"/>
      <c r="I155" s="136"/>
      <c r="J155" s="136"/>
      <c r="K155" s="136"/>
      <c r="L155" s="136"/>
      <c r="M155" s="136"/>
      <c r="N155" s="136"/>
      <c r="O155" s="136"/>
      <c r="P155" s="136"/>
      <c r="Q155" s="136"/>
      <c r="R155" s="136"/>
      <c r="S155" s="136"/>
      <c r="T155" s="136"/>
    </row>
    <row r="156" spans="1:21" x14ac:dyDescent="0.2">
      <c r="A156" s="136"/>
      <c r="B156" s="136"/>
      <c r="C156" s="136"/>
      <c r="D156" s="136"/>
      <c r="E156" s="136"/>
      <c r="F156" s="136"/>
      <c r="G156" s="136"/>
      <c r="H156" s="136"/>
      <c r="I156" s="136"/>
      <c r="J156" s="136"/>
      <c r="K156" s="136"/>
      <c r="L156" s="136"/>
      <c r="M156" s="136"/>
      <c r="N156" s="136"/>
      <c r="O156" s="136"/>
      <c r="P156" s="136"/>
      <c r="Q156" s="136"/>
      <c r="R156" s="136"/>
      <c r="S156" s="136"/>
      <c r="T156" s="136"/>
    </row>
    <row r="157" spans="1:21" x14ac:dyDescent="0.2">
      <c r="A157" s="136"/>
      <c r="B157" s="136"/>
      <c r="C157" s="136"/>
      <c r="D157" s="136"/>
      <c r="E157" s="136"/>
      <c r="F157" s="136"/>
      <c r="G157" s="136"/>
      <c r="H157" s="136"/>
      <c r="I157" s="136"/>
      <c r="J157" s="136"/>
      <c r="K157" s="136"/>
      <c r="L157" s="136"/>
      <c r="M157" s="136"/>
      <c r="N157" s="136"/>
      <c r="O157" s="136"/>
      <c r="P157" s="136"/>
      <c r="Q157" s="136"/>
      <c r="R157" s="136"/>
      <c r="S157" s="136"/>
      <c r="T157" s="136"/>
    </row>
    <row r="158" spans="1:21" hidden="1" x14ac:dyDescent="0.2">
      <c r="C158" s="105">
        <v>42736</v>
      </c>
      <c r="D158" s="1" t="s">
        <v>28</v>
      </c>
      <c r="G158" s="96">
        <f>SUM(G105,G106,G107)-SUM(G109,G110,G111,G112)</f>
        <v>0</v>
      </c>
      <c r="H158" s="96">
        <f t="shared" ref="H158:T158" si="53">SUM(H105,H106,H107)-SUM(H109,H110,H111,H112)</f>
        <v>0</v>
      </c>
      <c r="I158" s="96">
        <f t="shared" si="53"/>
        <v>0</v>
      </c>
      <c r="J158" s="96">
        <f t="shared" si="53"/>
        <v>0</v>
      </c>
      <c r="K158" s="96">
        <f t="shared" si="53"/>
        <v>0</v>
      </c>
      <c r="L158" s="96">
        <f t="shared" si="53"/>
        <v>0</v>
      </c>
      <c r="M158" s="96">
        <f t="shared" si="53"/>
        <v>0</v>
      </c>
      <c r="N158" s="96">
        <f t="shared" si="53"/>
        <v>0</v>
      </c>
      <c r="O158" s="96">
        <f t="shared" si="53"/>
        <v>0</v>
      </c>
      <c r="P158" s="96">
        <f t="shared" si="53"/>
        <v>0</v>
      </c>
      <c r="Q158" s="96">
        <f t="shared" si="53"/>
        <v>0</v>
      </c>
      <c r="R158" s="96">
        <f t="shared" si="53"/>
        <v>0</v>
      </c>
      <c r="S158" s="96">
        <f t="shared" si="53"/>
        <v>0</v>
      </c>
      <c r="T158" s="96">
        <f t="shared" si="53"/>
        <v>0</v>
      </c>
    </row>
    <row r="159" spans="1:21" hidden="1" x14ac:dyDescent="0.2">
      <c r="C159" s="105">
        <v>42767</v>
      </c>
      <c r="D159" s="1" t="s">
        <v>29</v>
      </c>
      <c r="U159" s="1"/>
    </row>
    <row r="160" spans="1:21" hidden="1" x14ac:dyDescent="0.2">
      <c r="C160" s="105">
        <v>42795</v>
      </c>
      <c r="U160" s="1"/>
    </row>
    <row r="161" spans="3:21" hidden="1" x14ac:dyDescent="0.2">
      <c r="C161" s="105">
        <v>42826</v>
      </c>
      <c r="U161" s="1"/>
    </row>
    <row r="162" spans="3:21" hidden="1" x14ac:dyDescent="0.2">
      <c r="C162" s="105">
        <v>42856</v>
      </c>
      <c r="U162" s="1"/>
    </row>
    <row r="163" spans="3:21" hidden="1" x14ac:dyDescent="0.2">
      <c r="C163" s="105">
        <v>42887</v>
      </c>
      <c r="U163" s="1"/>
    </row>
    <row r="164" spans="3:21" hidden="1" x14ac:dyDescent="0.2">
      <c r="C164" s="105">
        <v>42917</v>
      </c>
      <c r="U164" s="1"/>
    </row>
    <row r="165" spans="3:21" hidden="1" x14ac:dyDescent="0.2">
      <c r="C165" s="105">
        <v>42948</v>
      </c>
      <c r="U165" s="1"/>
    </row>
    <row r="166" spans="3:21" hidden="1" x14ac:dyDescent="0.2">
      <c r="C166" s="105">
        <v>42979</v>
      </c>
      <c r="U166" s="1"/>
    </row>
    <row r="167" spans="3:21" hidden="1" x14ac:dyDescent="0.2">
      <c r="C167" s="105">
        <v>43009</v>
      </c>
      <c r="U167" s="1"/>
    </row>
    <row r="168" spans="3:21" hidden="1" x14ac:dyDescent="0.2">
      <c r="C168" s="105">
        <v>43040</v>
      </c>
      <c r="U168" s="1"/>
    </row>
    <row r="169" spans="3:21" hidden="1" x14ac:dyDescent="0.2">
      <c r="C169" s="105">
        <v>43070</v>
      </c>
      <c r="U169" s="1"/>
    </row>
  </sheetData>
  <sheetProtection sort="0"/>
  <mergeCells count="15">
    <mergeCell ref="D118:Q125"/>
    <mergeCell ref="Q3:T3"/>
    <mergeCell ref="Q4:T4"/>
    <mergeCell ref="A103:C103"/>
    <mergeCell ref="I1:N1"/>
    <mergeCell ref="A62:C62"/>
    <mergeCell ref="A116:C116"/>
    <mergeCell ref="A10:C10"/>
    <mergeCell ref="A63:C63"/>
    <mergeCell ref="A33:C33"/>
    <mergeCell ref="A11:C11"/>
    <mergeCell ref="A73:C73"/>
    <mergeCell ref="A64:C64"/>
    <mergeCell ref="A99:C99"/>
    <mergeCell ref="A114:C114"/>
  </mergeCells>
  <phoneticPr fontId="5" type="noConversion"/>
  <conditionalFormatting sqref="W12:X32 W34:X45 W47:X55 W57:X62 W65:X72 W74:X92 W94:X99 X101 W105:X112">
    <cfRule type="cellIs" dxfId="219" priority="222" operator="lessThan">
      <formula>0</formula>
    </cfRule>
  </conditionalFormatting>
  <conditionalFormatting sqref="V101">
    <cfRule type="cellIs" dxfId="218" priority="221" operator="lessThan">
      <formula>0</formula>
    </cfRule>
  </conditionalFormatting>
  <conditionalFormatting sqref="V114">
    <cfRule type="cellIs" dxfId="217" priority="220" operator="lessThan">
      <formula>0</formula>
    </cfRule>
  </conditionalFormatting>
  <conditionalFormatting sqref="X114">
    <cfRule type="cellIs" dxfId="216" priority="219" operator="lessThan">
      <formula>0</formula>
    </cfRule>
  </conditionalFormatting>
  <conditionalFormatting sqref="G12:G32">
    <cfRule type="expression" dxfId="215" priority="217">
      <formula>$G$6=FALSE</formula>
    </cfRule>
    <cfRule type="expression" dxfId="214" priority="218">
      <formula>$G$7&lt;=$G$6</formula>
    </cfRule>
  </conditionalFormatting>
  <conditionalFormatting sqref="H12:H32">
    <cfRule type="expression" dxfId="213" priority="215">
      <formula>$G$6=FALSE</formula>
    </cfRule>
    <cfRule type="expression" dxfId="212" priority="216">
      <formula>$H$7&lt;=$G$6</formula>
    </cfRule>
  </conditionalFormatting>
  <conditionalFormatting sqref="I12:I32">
    <cfRule type="expression" dxfId="211" priority="213">
      <formula>$G$6=FALSE</formula>
    </cfRule>
    <cfRule type="expression" dxfId="210" priority="214">
      <formula>$I$7&lt;=$G$6</formula>
    </cfRule>
  </conditionalFormatting>
  <conditionalFormatting sqref="J12:J32">
    <cfRule type="expression" dxfId="209" priority="211">
      <formula>$G$6=FALSE</formula>
    </cfRule>
    <cfRule type="expression" dxfId="208" priority="212">
      <formula>$J$7&lt;=$G$6</formula>
    </cfRule>
  </conditionalFormatting>
  <conditionalFormatting sqref="K12:K32">
    <cfRule type="expression" dxfId="207" priority="210">
      <formula>$K$7&lt;=$G$6</formula>
    </cfRule>
  </conditionalFormatting>
  <conditionalFormatting sqref="K12:K32">
    <cfRule type="expression" dxfId="206" priority="204">
      <formula>$G$6=FALSE</formula>
    </cfRule>
  </conditionalFormatting>
  <conditionalFormatting sqref="L12:L32">
    <cfRule type="expression" dxfId="205" priority="207">
      <formula>$G$6=FALSE</formula>
    </cfRule>
    <cfRule type="expression" dxfId="204" priority="208">
      <formula>$L$7&lt;=$G$6</formula>
    </cfRule>
  </conditionalFormatting>
  <conditionalFormatting sqref="M12:M32">
    <cfRule type="expression" dxfId="203" priority="205">
      <formula>$G$6=FALSE</formula>
    </cfRule>
    <cfRule type="expression" dxfId="202" priority="206">
      <formula>$M$7&lt;=$G$6</formula>
    </cfRule>
  </conditionalFormatting>
  <conditionalFormatting sqref="N12:N32">
    <cfRule type="expression" dxfId="201" priority="209">
      <formula>$N$7&lt;=$G$6</formula>
    </cfRule>
  </conditionalFormatting>
  <conditionalFormatting sqref="N12:N32">
    <cfRule type="expression" dxfId="200" priority="203">
      <formula>$G$6=FALSE</formula>
    </cfRule>
  </conditionalFormatting>
  <conditionalFormatting sqref="O12:O32">
    <cfRule type="expression" dxfId="199" priority="199">
      <formula>$G$6=FALSE</formula>
    </cfRule>
    <cfRule type="expression" dxfId="198" priority="200">
      <formula>$O$7&lt;=$G$6</formula>
    </cfRule>
  </conditionalFormatting>
  <conditionalFormatting sqref="P12:P32">
    <cfRule type="expression" dxfId="197" priority="197">
      <formula>$G$6=FALSE</formula>
    </cfRule>
    <cfRule type="expression" dxfId="196" priority="198">
      <formula>$P$7&lt;=$G$6</formula>
    </cfRule>
  </conditionalFormatting>
  <conditionalFormatting sqref="Q12:Q32">
    <cfRule type="expression" dxfId="195" priority="195">
      <formula>$G$6=FALSE</formula>
    </cfRule>
    <cfRule type="expression" dxfId="194" priority="196">
      <formula>$Q$7&lt;=$G$6</formula>
    </cfRule>
  </conditionalFormatting>
  <conditionalFormatting sqref="R12:R32">
    <cfRule type="expression" dxfId="193" priority="193">
      <formula>$G$6=FALSE</formula>
    </cfRule>
    <cfRule type="expression" dxfId="192" priority="194">
      <formula>$R$7&lt;=$G$6</formula>
    </cfRule>
  </conditionalFormatting>
  <conditionalFormatting sqref="G34:G45">
    <cfRule type="expression" dxfId="191" priority="191">
      <formula>$G$6=FALSE</formula>
    </cfRule>
    <cfRule type="expression" dxfId="190" priority="192">
      <formula>$G$7&lt;=$G$6</formula>
    </cfRule>
  </conditionalFormatting>
  <conditionalFormatting sqref="H34:H45">
    <cfRule type="expression" dxfId="189" priority="189">
      <formula>$G$6=FALSE</formula>
    </cfRule>
    <cfRule type="expression" dxfId="188" priority="190">
      <formula>$H$7&lt;=$G$6</formula>
    </cfRule>
  </conditionalFormatting>
  <conditionalFormatting sqref="I34:I45">
    <cfRule type="expression" dxfId="187" priority="187">
      <formula>$G$6=FALSE</formula>
    </cfRule>
    <cfRule type="expression" dxfId="186" priority="188">
      <formula>$I$7&lt;=$G$6</formula>
    </cfRule>
  </conditionalFormatting>
  <conditionalFormatting sqref="J34:J45">
    <cfRule type="expression" dxfId="185" priority="185">
      <formula>$G$6=FALSE</formula>
    </cfRule>
    <cfRule type="expression" dxfId="184" priority="186">
      <formula>$J$7&lt;=$G$6</formula>
    </cfRule>
  </conditionalFormatting>
  <conditionalFormatting sqref="K34:K45">
    <cfRule type="expression" dxfId="183" priority="184">
      <formula>$K$7&lt;=$G$6</formula>
    </cfRule>
  </conditionalFormatting>
  <conditionalFormatting sqref="K34:K45">
    <cfRule type="expression" dxfId="182" priority="178">
      <formula>$G$6=FALSE</formula>
    </cfRule>
  </conditionalFormatting>
  <conditionalFormatting sqref="L34:L45">
    <cfRule type="expression" dxfId="181" priority="181">
      <formula>$G$6=FALSE</formula>
    </cfRule>
    <cfRule type="expression" dxfId="180" priority="182">
      <formula>$L$7&lt;=$G$6</formula>
    </cfRule>
  </conditionalFormatting>
  <conditionalFormatting sqref="M34:M45">
    <cfRule type="expression" dxfId="179" priority="179">
      <formula>$G$6=FALSE</formula>
    </cfRule>
    <cfRule type="expression" dxfId="178" priority="180">
      <formula>$M$7&lt;=$G$6</formula>
    </cfRule>
  </conditionalFormatting>
  <conditionalFormatting sqref="N34:N45">
    <cfRule type="expression" dxfId="177" priority="183">
      <formula>$N$7&lt;=$G$6</formula>
    </cfRule>
  </conditionalFormatting>
  <conditionalFormatting sqref="N34:N45">
    <cfRule type="expression" dxfId="176" priority="177">
      <formula>$G$6=FALSE</formula>
    </cfRule>
  </conditionalFormatting>
  <conditionalFormatting sqref="O34:O45">
    <cfRule type="expression" dxfId="175" priority="175">
      <formula>$G$6=FALSE</formula>
    </cfRule>
    <cfRule type="expression" dxfId="174" priority="176">
      <formula>$O$7&lt;=$G$6</formula>
    </cfRule>
  </conditionalFormatting>
  <conditionalFormatting sqref="P34:P45">
    <cfRule type="expression" dxfId="173" priority="173">
      <formula>$G$6=FALSE</formula>
    </cfRule>
    <cfRule type="expression" dxfId="172" priority="174">
      <formula>$P$7&lt;=$G$6</formula>
    </cfRule>
  </conditionalFormatting>
  <conditionalFormatting sqref="Q34:Q45">
    <cfRule type="expression" dxfId="171" priority="171">
      <formula>$G$6=FALSE</formula>
    </cfRule>
    <cfRule type="expression" dxfId="170" priority="172">
      <formula>$Q$7&lt;=$G$6</formula>
    </cfRule>
  </conditionalFormatting>
  <conditionalFormatting sqref="R34:R45">
    <cfRule type="expression" dxfId="169" priority="169">
      <formula>$G$6=FALSE</formula>
    </cfRule>
    <cfRule type="expression" dxfId="168" priority="170">
      <formula>$R$7&lt;=$G$6</formula>
    </cfRule>
  </conditionalFormatting>
  <conditionalFormatting sqref="G47:G55">
    <cfRule type="expression" dxfId="167" priority="167">
      <formula>$G$6=FALSE</formula>
    </cfRule>
    <cfRule type="expression" dxfId="166" priority="168">
      <formula>$G$7&lt;=$G$6</formula>
    </cfRule>
  </conditionalFormatting>
  <conditionalFormatting sqref="H47:H55">
    <cfRule type="expression" dxfId="165" priority="165">
      <formula>$G$6=FALSE</formula>
    </cfRule>
    <cfRule type="expression" dxfId="164" priority="166">
      <formula>$H$7&lt;=$G$6</formula>
    </cfRule>
  </conditionalFormatting>
  <conditionalFormatting sqref="I47:I55">
    <cfRule type="expression" dxfId="163" priority="163">
      <formula>$G$6=FALSE</formula>
    </cfRule>
    <cfRule type="expression" dxfId="162" priority="164">
      <formula>$I$7&lt;=$G$6</formula>
    </cfRule>
  </conditionalFormatting>
  <conditionalFormatting sqref="J47:J55">
    <cfRule type="expression" dxfId="161" priority="161">
      <formula>$G$6=FALSE</formula>
    </cfRule>
    <cfRule type="expression" dxfId="160" priority="162">
      <formula>$J$7&lt;=$G$6</formula>
    </cfRule>
  </conditionalFormatting>
  <conditionalFormatting sqref="K47:K55">
    <cfRule type="expression" dxfId="159" priority="160">
      <formula>$K$7&lt;=$G$6</formula>
    </cfRule>
  </conditionalFormatting>
  <conditionalFormatting sqref="K47:K55">
    <cfRule type="expression" dxfId="158" priority="154">
      <formula>$G$6=FALSE</formula>
    </cfRule>
  </conditionalFormatting>
  <conditionalFormatting sqref="L47:L55">
    <cfRule type="expression" dxfId="157" priority="157">
      <formula>$G$6=FALSE</formula>
    </cfRule>
    <cfRule type="expression" dxfId="156" priority="158">
      <formula>$L$7&lt;=$G$6</formula>
    </cfRule>
  </conditionalFormatting>
  <conditionalFormatting sqref="M47:M55">
    <cfRule type="expression" dxfId="155" priority="155">
      <formula>$G$6=FALSE</formula>
    </cfRule>
    <cfRule type="expression" dxfId="154" priority="156">
      <formula>$M$7&lt;=$G$6</formula>
    </cfRule>
  </conditionalFormatting>
  <conditionalFormatting sqref="N47:N55">
    <cfRule type="expression" dxfId="153" priority="159">
      <formula>$N$7&lt;=$G$6</formula>
    </cfRule>
  </conditionalFormatting>
  <conditionalFormatting sqref="N47:N55">
    <cfRule type="expression" dxfId="152" priority="153">
      <formula>$G$6=FALSE</formula>
    </cfRule>
  </conditionalFormatting>
  <conditionalFormatting sqref="O47:O55">
    <cfRule type="expression" dxfId="151" priority="151">
      <formula>$G$6=FALSE</formula>
    </cfRule>
    <cfRule type="expression" dxfId="150" priority="152">
      <formula>$O$7&lt;=$G$6</formula>
    </cfRule>
  </conditionalFormatting>
  <conditionalFormatting sqref="P47:P55">
    <cfRule type="expression" dxfId="149" priority="149">
      <formula>$G$6=FALSE</formula>
    </cfRule>
    <cfRule type="expression" dxfId="148" priority="150">
      <formula>$P$7&lt;=$G$6</formula>
    </cfRule>
  </conditionalFormatting>
  <conditionalFormatting sqref="Q47:Q55">
    <cfRule type="expression" dxfId="147" priority="147">
      <formula>$G$6=FALSE</formula>
    </cfRule>
    <cfRule type="expression" dxfId="146" priority="148">
      <formula>$Q$7&lt;=$G$6</formula>
    </cfRule>
  </conditionalFormatting>
  <conditionalFormatting sqref="R47:R55">
    <cfRule type="expression" dxfId="145" priority="145">
      <formula>$G$6=FALSE</formula>
    </cfRule>
    <cfRule type="expression" dxfId="144" priority="146">
      <formula>$R$7&lt;=$G$6</formula>
    </cfRule>
  </conditionalFormatting>
  <conditionalFormatting sqref="G57:G61">
    <cfRule type="expression" dxfId="143" priority="143">
      <formula>$G$6=FALSE</formula>
    </cfRule>
    <cfRule type="expression" dxfId="142" priority="144">
      <formula>$G$7&lt;=$G$6</formula>
    </cfRule>
  </conditionalFormatting>
  <conditionalFormatting sqref="H57:H61">
    <cfRule type="expression" dxfId="141" priority="141">
      <formula>$G$6=FALSE</formula>
    </cfRule>
    <cfRule type="expression" dxfId="140" priority="142">
      <formula>$H$7&lt;=$G$6</formula>
    </cfRule>
  </conditionalFormatting>
  <conditionalFormatting sqref="I57:I61">
    <cfRule type="expression" dxfId="139" priority="139">
      <formula>$G$6=FALSE</formula>
    </cfRule>
    <cfRule type="expression" dxfId="138" priority="140">
      <formula>$I$7&lt;=$G$6</formula>
    </cfRule>
  </conditionalFormatting>
  <conditionalFormatting sqref="J57:J61">
    <cfRule type="expression" dxfId="137" priority="137">
      <formula>$G$6=FALSE</formula>
    </cfRule>
    <cfRule type="expression" dxfId="136" priority="138">
      <formula>$J$7&lt;=$G$6</formula>
    </cfRule>
  </conditionalFormatting>
  <conditionalFormatting sqref="K57:K61">
    <cfRule type="expression" dxfId="135" priority="136">
      <formula>$K$7&lt;=$G$6</formula>
    </cfRule>
  </conditionalFormatting>
  <conditionalFormatting sqref="K57:K61">
    <cfRule type="expression" dxfId="134" priority="130">
      <formula>$G$6=FALSE</formula>
    </cfRule>
  </conditionalFormatting>
  <conditionalFormatting sqref="L57:L61">
    <cfRule type="expression" dxfId="133" priority="133">
      <formula>$G$6=FALSE</formula>
    </cfRule>
    <cfRule type="expression" dxfId="132" priority="134">
      <formula>$L$7&lt;=$G$6</formula>
    </cfRule>
  </conditionalFormatting>
  <conditionalFormatting sqref="M57:M61">
    <cfRule type="expression" dxfId="131" priority="131">
      <formula>$G$6=FALSE</formula>
    </cfRule>
    <cfRule type="expression" dxfId="130" priority="132">
      <formula>$M$7&lt;=$G$6</formula>
    </cfRule>
  </conditionalFormatting>
  <conditionalFormatting sqref="N57:N61">
    <cfRule type="expression" dxfId="129" priority="135">
      <formula>$N$7&lt;=$G$6</formula>
    </cfRule>
  </conditionalFormatting>
  <conditionalFormatting sqref="N57:N61">
    <cfRule type="expression" dxfId="128" priority="129">
      <formula>$G$6=FALSE</formula>
    </cfRule>
  </conditionalFormatting>
  <conditionalFormatting sqref="O57:O61">
    <cfRule type="expression" dxfId="127" priority="127">
      <formula>$G$6=FALSE</formula>
    </cfRule>
    <cfRule type="expression" dxfId="126" priority="128">
      <formula>$O$7&lt;=$G$6</formula>
    </cfRule>
  </conditionalFormatting>
  <conditionalFormatting sqref="P57:P61">
    <cfRule type="expression" dxfId="125" priority="125">
      <formula>$G$6=FALSE</formula>
    </cfRule>
    <cfRule type="expression" dxfId="124" priority="126">
      <formula>$P$7&lt;=$G$6</formula>
    </cfRule>
  </conditionalFormatting>
  <conditionalFormatting sqref="Q57:Q61">
    <cfRule type="expression" dxfId="123" priority="123">
      <formula>$G$6=FALSE</formula>
    </cfRule>
    <cfRule type="expression" dxfId="122" priority="124">
      <formula>$Q$7&lt;=$G$6</formula>
    </cfRule>
  </conditionalFormatting>
  <conditionalFormatting sqref="R57:R61">
    <cfRule type="expression" dxfId="121" priority="121">
      <formula>$G$6=FALSE</formula>
    </cfRule>
    <cfRule type="expression" dxfId="120" priority="122">
      <formula>$R$7&lt;=$G$6</formula>
    </cfRule>
  </conditionalFormatting>
  <conditionalFormatting sqref="G65:G72">
    <cfRule type="expression" dxfId="119" priority="119">
      <formula>$G$6=FALSE</formula>
    </cfRule>
    <cfRule type="expression" dxfId="118" priority="120">
      <formula>$G$7&lt;=$G$6</formula>
    </cfRule>
  </conditionalFormatting>
  <conditionalFormatting sqref="H65:H72">
    <cfRule type="expression" dxfId="117" priority="117">
      <formula>$G$6=FALSE</formula>
    </cfRule>
    <cfRule type="expression" dxfId="116" priority="118">
      <formula>$H$7&lt;=$G$6</formula>
    </cfRule>
  </conditionalFormatting>
  <conditionalFormatting sqref="I65:I72">
    <cfRule type="expression" dxfId="115" priority="115">
      <formula>$G$6=FALSE</formula>
    </cfRule>
    <cfRule type="expression" dxfId="114" priority="116">
      <formula>$I$7&lt;=$G$6</formula>
    </cfRule>
  </conditionalFormatting>
  <conditionalFormatting sqref="J65:J72">
    <cfRule type="expression" dxfId="113" priority="113">
      <formula>$G$6=FALSE</formula>
    </cfRule>
    <cfRule type="expression" dxfId="112" priority="114">
      <formula>$J$7&lt;=$G$6</formula>
    </cfRule>
  </conditionalFormatting>
  <conditionalFormatting sqref="K65:K72">
    <cfRule type="expression" dxfId="111" priority="112">
      <formula>$K$7&lt;=$G$6</formula>
    </cfRule>
  </conditionalFormatting>
  <conditionalFormatting sqref="K65:K72">
    <cfRule type="expression" dxfId="110" priority="106">
      <formula>$G$6=FALSE</formula>
    </cfRule>
  </conditionalFormatting>
  <conditionalFormatting sqref="L65:L72">
    <cfRule type="expression" dxfId="109" priority="109">
      <formula>$G$6=FALSE</formula>
    </cfRule>
    <cfRule type="expression" dxfId="108" priority="110">
      <formula>$L$7&lt;=$G$6</formula>
    </cfRule>
  </conditionalFormatting>
  <conditionalFormatting sqref="M65:M72">
    <cfRule type="expression" dxfId="107" priority="107">
      <formula>$G$6=FALSE</formula>
    </cfRule>
    <cfRule type="expression" dxfId="106" priority="108">
      <formula>$M$7&lt;=$G$6</formula>
    </cfRule>
  </conditionalFormatting>
  <conditionalFormatting sqref="N65:N72">
    <cfRule type="expression" dxfId="105" priority="111">
      <formula>$N$7&lt;=$G$6</formula>
    </cfRule>
  </conditionalFormatting>
  <conditionalFormatting sqref="N65:N72">
    <cfRule type="expression" dxfId="104" priority="105">
      <formula>$G$6=FALSE</formula>
    </cfRule>
  </conditionalFormatting>
  <conditionalFormatting sqref="O65:O72">
    <cfRule type="expression" dxfId="103" priority="103">
      <formula>$G$6=FALSE</formula>
    </cfRule>
    <cfRule type="expression" dxfId="102" priority="104">
      <formula>$O$7&lt;=$G$6</formula>
    </cfRule>
  </conditionalFormatting>
  <conditionalFormatting sqref="P65:P72">
    <cfRule type="expression" dxfId="101" priority="101">
      <formula>$G$6=FALSE</formula>
    </cfRule>
    <cfRule type="expression" dxfId="100" priority="102">
      <formula>$P$7&lt;=$G$6</formula>
    </cfRule>
  </conditionalFormatting>
  <conditionalFormatting sqref="Q65:Q72">
    <cfRule type="expression" dxfId="99" priority="99">
      <formula>$G$6=FALSE</formula>
    </cfRule>
    <cfRule type="expression" dxfId="98" priority="100">
      <formula>$Q$7&lt;=$G$6</formula>
    </cfRule>
  </conditionalFormatting>
  <conditionalFormatting sqref="R65:R72">
    <cfRule type="expression" dxfId="97" priority="97">
      <formula>$G$6=FALSE</formula>
    </cfRule>
    <cfRule type="expression" dxfId="96" priority="98">
      <formula>$R$7&lt;=$G$6</formula>
    </cfRule>
  </conditionalFormatting>
  <conditionalFormatting sqref="G74:G92">
    <cfRule type="expression" dxfId="95" priority="95">
      <formula>$G$6=FALSE</formula>
    </cfRule>
    <cfRule type="expression" dxfId="94" priority="96">
      <formula>$G$7&lt;=$G$6</formula>
    </cfRule>
  </conditionalFormatting>
  <conditionalFormatting sqref="H74:H92">
    <cfRule type="expression" dxfId="93" priority="93">
      <formula>$G$6=FALSE</formula>
    </cfRule>
    <cfRule type="expression" dxfId="92" priority="94">
      <formula>$H$7&lt;=$G$6</formula>
    </cfRule>
  </conditionalFormatting>
  <conditionalFormatting sqref="I74:I92">
    <cfRule type="expression" dxfId="91" priority="91">
      <formula>$G$6=FALSE</formula>
    </cfRule>
    <cfRule type="expression" dxfId="90" priority="92">
      <formula>$I$7&lt;=$G$6</formula>
    </cfRule>
  </conditionalFormatting>
  <conditionalFormatting sqref="J74:J92">
    <cfRule type="expression" dxfId="89" priority="89">
      <formula>$G$6=FALSE</formula>
    </cfRule>
    <cfRule type="expression" dxfId="88" priority="90">
      <formula>$J$7&lt;=$G$6</formula>
    </cfRule>
  </conditionalFormatting>
  <conditionalFormatting sqref="K74:K92">
    <cfRule type="expression" dxfId="87" priority="88">
      <formula>$K$7&lt;=$G$6</formula>
    </cfRule>
  </conditionalFormatting>
  <conditionalFormatting sqref="K74:K92">
    <cfRule type="expression" dxfId="86" priority="82">
      <formula>$G$6=FALSE</formula>
    </cfRule>
  </conditionalFormatting>
  <conditionalFormatting sqref="L74:L92">
    <cfRule type="expression" dxfId="85" priority="85">
      <formula>$G$6=FALSE</formula>
    </cfRule>
    <cfRule type="expression" dxfId="84" priority="86">
      <formula>$L$7&lt;=$G$6</formula>
    </cfRule>
  </conditionalFormatting>
  <conditionalFormatting sqref="M74:M92">
    <cfRule type="expression" dxfId="83" priority="83">
      <formula>$G$6=FALSE</formula>
    </cfRule>
    <cfRule type="expression" dxfId="82" priority="84">
      <formula>$M$7&lt;=$G$6</formula>
    </cfRule>
  </conditionalFormatting>
  <conditionalFormatting sqref="N74:N92">
    <cfRule type="expression" dxfId="81" priority="87">
      <formula>$N$7&lt;=$G$6</formula>
    </cfRule>
  </conditionalFormatting>
  <conditionalFormatting sqref="N74:N92">
    <cfRule type="expression" dxfId="80" priority="81">
      <formula>$G$6=FALSE</formula>
    </cfRule>
  </conditionalFormatting>
  <conditionalFormatting sqref="O74:O92">
    <cfRule type="expression" dxfId="79" priority="79">
      <formula>$G$6=FALSE</formula>
    </cfRule>
    <cfRule type="expression" dxfId="78" priority="80">
      <formula>$O$7&lt;=$G$6</formula>
    </cfRule>
  </conditionalFormatting>
  <conditionalFormatting sqref="P74:P92">
    <cfRule type="expression" dxfId="77" priority="77">
      <formula>$G$6=FALSE</formula>
    </cfRule>
    <cfRule type="expression" dxfId="76" priority="78">
      <formula>$P$7&lt;=$G$6</formula>
    </cfRule>
  </conditionalFormatting>
  <conditionalFormatting sqref="Q74:Q92">
    <cfRule type="expression" dxfId="75" priority="75">
      <formula>$G$6=FALSE</formula>
    </cfRule>
    <cfRule type="expression" dxfId="74" priority="76">
      <formula>$Q$7&lt;=$G$6</formula>
    </cfRule>
  </conditionalFormatting>
  <conditionalFormatting sqref="R74:R92">
    <cfRule type="expression" dxfId="73" priority="73">
      <formula>$G$6=FALSE</formula>
    </cfRule>
    <cfRule type="expression" dxfId="72" priority="74">
      <formula>$R$7&lt;=$G$6</formula>
    </cfRule>
  </conditionalFormatting>
  <conditionalFormatting sqref="G94:G98">
    <cfRule type="expression" dxfId="71" priority="71">
      <formula>$G$6=FALSE</formula>
    </cfRule>
    <cfRule type="expression" dxfId="70" priority="72">
      <formula>$G$7&lt;=$G$6</formula>
    </cfRule>
  </conditionalFormatting>
  <conditionalFormatting sqref="H94:H98">
    <cfRule type="expression" dxfId="69" priority="69">
      <formula>$G$6=FALSE</formula>
    </cfRule>
    <cfRule type="expression" dxfId="68" priority="70">
      <formula>$H$7&lt;=$G$6</formula>
    </cfRule>
  </conditionalFormatting>
  <conditionalFormatting sqref="I94:I98">
    <cfRule type="expression" dxfId="67" priority="67">
      <formula>$G$6=FALSE</formula>
    </cfRule>
    <cfRule type="expression" dxfId="66" priority="68">
      <formula>$I$7&lt;=$G$6</formula>
    </cfRule>
  </conditionalFormatting>
  <conditionalFormatting sqref="J94:J98">
    <cfRule type="expression" dxfId="65" priority="65">
      <formula>$G$6=FALSE</formula>
    </cfRule>
    <cfRule type="expression" dxfId="64" priority="66">
      <formula>$J$7&lt;=$G$6</formula>
    </cfRule>
  </conditionalFormatting>
  <conditionalFormatting sqref="K94:K98">
    <cfRule type="expression" dxfId="63" priority="64">
      <formula>$K$7&lt;=$G$6</formula>
    </cfRule>
  </conditionalFormatting>
  <conditionalFormatting sqref="K94:K98">
    <cfRule type="expression" dxfId="62" priority="58">
      <formula>$G$6=FALSE</formula>
    </cfRule>
  </conditionalFormatting>
  <conditionalFormatting sqref="L94:L98">
    <cfRule type="expression" dxfId="61" priority="61">
      <formula>$G$6=FALSE</formula>
    </cfRule>
    <cfRule type="expression" dxfId="60" priority="62">
      <formula>$L$7&lt;=$G$6</formula>
    </cfRule>
  </conditionalFormatting>
  <conditionalFormatting sqref="M94:M98">
    <cfRule type="expression" dxfId="59" priority="59">
      <formula>$G$6=FALSE</formula>
    </cfRule>
    <cfRule type="expression" dxfId="58" priority="60">
      <formula>$M$7&lt;=$G$6</formula>
    </cfRule>
  </conditionalFormatting>
  <conditionalFormatting sqref="N94:N98">
    <cfRule type="expression" dxfId="57" priority="63">
      <formula>$N$7&lt;=$G$6</formula>
    </cfRule>
  </conditionalFormatting>
  <conditionalFormatting sqref="N94:N98">
    <cfRule type="expression" dxfId="56" priority="57">
      <formula>$G$6=FALSE</formula>
    </cfRule>
  </conditionalFormatting>
  <conditionalFormatting sqref="O94:O98">
    <cfRule type="expression" dxfId="55" priority="55">
      <formula>$G$6=FALSE</formula>
    </cfRule>
    <cfRule type="expression" dxfId="54" priority="56">
      <formula>$O$7&lt;=$G$6</formula>
    </cfRule>
  </conditionalFormatting>
  <conditionalFormatting sqref="P94:P98">
    <cfRule type="expression" dxfId="53" priority="53">
      <formula>$G$6=FALSE</formula>
    </cfRule>
    <cfRule type="expression" dxfId="52" priority="54">
      <formula>$P$7&lt;=$G$6</formula>
    </cfRule>
  </conditionalFormatting>
  <conditionalFormatting sqref="Q94:Q98">
    <cfRule type="expression" dxfId="51" priority="51">
      <formula>$G$6=FALSE</formula>
    </cfRule>
    <cfRule type="expression" dxfId="50" priority="52">
      <formula>$Q$7&lt;=$G$6</formula>
    </cfRule>
  </conditionalFormatting>
  <conditionalFormatting sqref="R94:R98">
    <cfRule type="expression" dxfId="49" priority="49">
      <formula>$G$6=FALSE</formula>
    </cfRule>
    <cfRule type="expression" dxfId="48" priority="50">
      <formula>$R$7&lt;=$G$6</formula>
    </cfRule>
  </conditionalFormatting>
  <conditionalFormatting sqref="G105:G107">
    <cfRule type="expression" dxfId="47" priority="47">
      <formula>$G$6=FALSE</formula>
    </cfRule>
    <cfRule type="expression" dxfId="46" priority="48">
      <formula>$G$7&lt;=$G$6</formula>
    </cfRule>
  </conditionalFormatting>
  <conditionalFormatting sqref="H105:H107">
    <cfRule type="expression" dxfId="45" priority="45">
      <formula>$G$6=FALSE</formula>
    </cfRule>
    <cfRule type="expression" dxfId="44" priority="46">
      <formula>$H$7&lt;=$G$6</formula>
    </cfRule>
  </conditionalFormatting>
  <conditionalFormatting sqref="I105:I107">
    <cfRule type="expression" dxfId="43" priority="43">
      <formula>$G$6=FALSE</formula>
    </cfRule>
    <cfRule type="expression" dxfId="42" priority="44">
      <formula>$I$7&lt;=$G$6</formula>
    </cfRule>
  </conditionalFormatting>
  <conditionalFormatting sqref="J105:J107">
    <cfRule type="expression" dxfId="41" priority="41">
      <formula>$G$6=FALSE</formula>
    </cfRule>
    <cfRule type="expression" dxfId="40" priority="42">
      <formula>$J$7&lt;=$G$6</formula>
    </cfRule>
  </conditionalFormatting>
  <conditionalFormatting sqref="K105:K107">
    <cfRule type="expression" dxfId="39" priority="40">
      <formula>$K$7&lt;=$G$6</formula>
    </cfRule>
  </conditionalFormatting>
  <conditionalFormatting sqref="K105:K107">
    <cfRule type="expression" dxfId="38" priority="34">
      <formula>$G$6=FALSE</formula>
    </cfRule>
  </conditionalFormatting>
  <conditionalFormatting sqref="L105:L107">
    <cfRule type="expression" dxfId="37" priority="37">
      <formula>$G$6=FALSE</formula>
    </cfRule>
    <cfRule type="expression" dxfId="36" priority="38">
      <formula>$L$7&lt;=$G$6</formula>
    </cfRule>
  </conditionalFormatting>
  <conditionalFormatting sqref="M105:M107">
    <cfRule type="expression" dxfId="35" priority="35">
      <formula>$G$6=FALSE</formula>
    </cfRule>
    <cfRule type="expression" dxfId="34" priority="36">
      <formula>$M$7&lt;=$G$6</formula>
    </cfRule>
  </conditionalFormatting>
  <conditionalFormatting sqref="N105:N107">
    <cfRule type="expression" dxfId="33" priority="39">
      <formula>$N$7&lt;=$G$6</formula>
    </cfRule>
  </conditionalFormatting>
  <conditionalFormatting sqref="N105:N107">
    <cfRule type="expression" dxfId="32" priority="33">
      <formula>$G$6=FALSE</formula>
    </cfRule>
  </conditionalFormatting>
  <conditionalFormatting sqref="O105:O107">
    <cfRule type="expression" dxfId="31" priority="31">
      <formula>$G$6=FALSE</formula>
    </cfRule>
    <cfRule type="expression" dxfId="30" priority="32">
      <formula>$O$7&lt;=$G$6</formula>
    </cfRule>
  </conditionalFormatting>
  <conditionalFormatting sqref="P105:P107">
    <cfRule type="expression" dxfId="29" priority="29">
      <formula>$G$6=FALSE</formula>
    </cfRule>
    <cfRule type="expression" dxfId="28" priority="30">
      <formula>$P$7&lt;=$G$6</formula>
    </cfRule>
  </conditionalFormatting>
  <conditionalFormatting sqref="Q105:Q107">
    <cfRule type="expression" dxfId="27" priority="27">
      <formula>$G$6=FALSE</formula>
    </cfRule>
    <cfRule type="expression" dxfId="26" priority="28">
      <formula>$Q$7&lt;=$G$6</formula>
    </cfRule>
  </conditionalFormatting>
  <conditionalFormatting sqref="R105:R107">
    <cfRule type="expression" dxfId="25" priority="25">
      <formula>$G$6=FALSE</formula>
    </cfRule>
    <cfRule type="expression" dxfId="24" priority="26">
      <formula>$R$7&lt;=$G$6</formula>
    </cfRule>
  </conditionalFormatting>
  <conditionalFormatting sqref="G109:G112">
    <cfRule type="expression" dxfId="23" priority="23">
      <formula>$G$6=FALSE</formula>
    </cfRule>
    <cfRule type="expression" dxfId="22" priority="24">
      <formula>$G$7&lt;=$G$6</formula>
    </cfRule>
  </conditionalFormatting>
  <conditionalFormatting sqref="H109:H112">
    <cfRule type="expression" dxfId="21" priority="21">
      <formula>$G$6=FALSE</formula>
    </cfRule>
    <cfRule type="expression" dxfId="20" priority="22">
      <formula>$H$7&lt;=$G$6</formula>
    </cfRule>
  </conditionalFormatting>
  <conditionalFormatting sqref="I109:I112">
    <cfRule type="expression" dxfId="19" priority="19">
      <formula>$G$6=FALSE</formula>
    </cfRule>
    <cfRule type="expression" dxfId="18" priority="20">
      <formula>$I$7&lt;=$G$6</formula>
    </cfRule>
  </conditionalFormatting>
  <conditionalFormatting sqref="J109:J112">
    <cfRule type="expression" dxfId="17" priority="17">
      <formula>$G$6=FALSE</formula>
    </cfRule>
    <cfRule type="expression" dxfId="16" priority="18">
      <formula>$J$7&lt;=$G$6</formula>
    </cfRule>
  </conditionalFormatting>
  <conditionalFormatting sqref="K109:K112">
    <cfRule type="expression" dxfId="15" priority="16">
      <formula>$K$7&lt;=$G$6</formula>
    </cfRule>
  </conditionalFormatting>
  <conditionalFormatting sqref="K109:K112">
    <cfRule type="expression" dxfId="14" priority="10">
      <formula>$G$6=FALSE</formula>
    </cfRule>
  </conditionalFormatting>
  <conditionalFormatting sqref="L109:L112">
    <cfRule type="expression" dxfId="13" priority="13">
      <formula>$G$6=FALSE</formula>
    </cfRule>
    <cfRule type="expression" dxfId="12" priority="14">
      <formula>$L$7&lt;=$G$6</formula>
    </cfRule>
  </conditionalFormatting>
  <conditionalFormatting sqref="M109:M112">
    <cfRule type="expression" dxfId="11" priority="11">
      <formula>$G$6=FALSE</formula>
    </cfRule>
    <cfRule type="expression" dxfId="10" priority="12">
      <formula>$M$7&lt;=$G$6</formula>
    </cfRule>
  </conditionalFormatting>
  <conditionalFormatting sqref="N109:N112">
    <cfRule type="expression" dxfId="9" priority="15">
      <formula>$N$7&lt;=$G$6</formula>
    </cfRule>
  </conditionalFormatting>
  <conditionalFormatting sqref="N109:N112">
    <cfRule type="expression" dxfId="8" priority="9">
      <formula>$G$6=FALSE</formula>
    </cfRule>
  </conditionalFormatting>
  <conditionalFormatting sqref="O109:O112">
    <cfRule type="expression" dxfId="7" priority="7">
      <formula>$G$6=FALSE</formula>
    </cfRule>
    <cfRule type="expression" dxfId="6" priority="8">
      <formula>$O$7&lt;=$G$6</formula>
    </cfRule>
  </conditionalFormatting>
  <conditionalFormatting sqref="P109:P112">
    <cfRule type="expression" dxfId="5" priority="5">
      <formula>$G$6=FALSE</formula>
    </cfRule>
    <cfRule type="expression" dxfId="4" priority="6">
      <formula>$P$7&lt;=$G$6</formula>
    </cfRule>
  </conditionalFormatting>
  <conditionalFormatting sqref="Q109:Q112">
    <cfRule type="expression" dxfId="3" priority="3">
      <formula>$G$6=FALSE</formula>
    </cfRule>
    <cfRule type="expression" dxfId="2" priority="4">
      <formula>$Q$7&lt;=$G$6</formula>
    </cfRule>
  </conditionalFormatting>
  <conditionalFormatting sqref="R109:R112">
    <cfRule type="expression" dxfId="1" priority="1">
      <formula>$G$6=FALSE</formula>
    </cfRule>
    <cfRule type="expression" dxfId="0" priority="2">
      <formula>$R$7&lt;=$G$6</formula>
    </cfRule>
  </conditionalFormatting>
  <dataValidations count="4">
    <dataValidation type="list" allowBlank="1" showInputMessage="1" showErrorMessage="1" error="Please select a month from the drop-down menu." sqref="D3:D4" xr:uid="{00000000-0002-0000-0100-000000000000}">
      <formula1>$C$158:$C$169</formula1>
    </dataValidation>
    <dataValidation type="textLength" allowBlank="1" showInputMessage="1" showErrorMessage="1" error="This value is based on a formula and should not be modified." sqref="Q3:T4 G116:R116 Q2 X12:X45 T34:T45 T47:T62 D62:S62 T105:T107 X105:X112 T109:T112 T12:T32 T65:T72 T74:T92 T94:T99 D99:S99 D9 S9:T9 E101:T101 E114:T114 V114 X114 V109:W112 V105:W107 V101 V94:X99 V74:X92 V65:X72 V57:X62 V47:X55 V34:W45 V12:W32" xr:uid="{00000000-0002-0000-0100-000001000000}">
      <formula1>0</formula1>
      <formula2>0</formula2>
    </dataValidation>
    <dataValidation type="textLength" allowBlank="1" showInputMessage="1" showErrorMessage="1" sqref="G7 H6:I7 K6:R7 J7" xr:uid="{00000000-0002-0000-0100-000002000000}">
      <formula1>0</formula1>
      <formula2>0</formula2>
    </dataValidation>
    <dataValidation type="list" allowBlank="1" showInputMessage="1" showErrorMessage="1" sqref="F12:F32 F34:F45 F47:F55 F65:F72 F74:F92 F94:F98 F105:F107 F109:F112 F57:F61" xr:uid="{00000000-0002-0000-0100-000003000000}">
      <formula1>$D$158:$D$159</formula1>
    </dataValidation>
  </dataValidations>
  <printOptions horizontalCentered="1" verticalCentered="1"/>
  <pageMargins left="0.25" right="0.25" top="0.4" bottom="0.4" header="0.34" footer="0.31"/>
  <pageSetup scale="66" orientation="landscape" r:id="rId1"/>
  <headerFooter alignWithMargins="0">
    <oddHeader>&amp;L&amp;G&amp;C&amp;"Arial,Bold"&amp;12
Cash Flow Projection</oddHeader>
    <oddFooter>&amp;L&amp;8© 2012 Fiscal Management Associates, LLC.  All rights reserved. www.fmaonline.net</oddFooter>
  </headerFooter>
  <rowBreaks count="1" manualBreakCount="1">
    <brk id="155" max="17" man="1"/>
  </rowBreaks>
  <ignoredErrors>
    <ignoredError sqref="T24" 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
  <sheetViews>
    <sheetView workbookViewId="0">
      <selection activeCell="N14" sqref="N14"/>
    </sheetView>
  </sheetViews>
  <sheetFormatPr defaultRowHeight="12.7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FDescription xmlns="4268b559-ae5c-44d0-acfc-003748d801b3">This Excel worksheet is designed to help nonprofit financial managers translate their operating budget into a detailed cash flow projection over the course of a fiscal year. </WFDescription>
    <WFResourceType xmlns="4268b559-ae5c-44d0-acfc-003748d801b3">Tool</WFResourceType>
    <WFResourceName xmlns="4268b559-ae5c-44d0-acfc-003748d801b3">Cash Flow Projections Template for Nonprofit Managers</WFResourceName>
    <MainFile xmlns="4268b559-ae5c-44d0-acfc-003748d801b3">true</MainFile>
    <TimelineSeason xmlns="4268b559-ae5c-44d0-acfc-003748d801b3"/>
    <SortOrder xmlns="4268b559-ae5c-44d0-acfc-003748d801b3" xsi:nil="true"/>
    <ResourceFileType xmlns="4268b559-ae5c-44d0-acfc-003748d801b3">Tool</ResourceFileType>
    <Thumbnail1 xmlns="4268b559-ae5c-44d0-acfc-003748d801b3">&lt;img alt="Cash Flow Projections Template for Nonprofit Managers" src="/knowledge-center/resources-for-financial-management/PublishingImages/cash-projections-template-b.jpg" style="BORDER: 0px solid; "&gt;</Thumbnail1>
    <HomeFeature xmlns="90a05e0c-a6a9-4150-9aa7-29216b1f1e3b">false</HomeFeature>
    <SFMWFResourceTopic xmlns="4268b559-ae5c-44d0-acfc-003748d801b3">Budgeting</SFMWFResourceTopic>
    <URL xmlns="http://schemas.microsoft.com/sharepoint/v3">
      <Url>http://admin.wallacefoundation.org/knowledge-center/resources-for-financial-management/Documents/Cash-Projections-Template.xlsx</Url>
      <Description>Cash Flow Projections Template for Nonprofit Managers</Description>
    </URL>
  </documentManagement>
</p:properties>
</file>

<file path=customXml/item2.xml><?xml version="1.0" encoding="utf-8"?>
<ct:contentTypeSchema xmlns:ct="http://schemas.microsoft.com/office/2006/metadata/contentType" xmlns:ma="http://schemas.microsoft.com/office/2006/metadata/properties/metaAttributes" ct:_="" ma:_="" ma:contentTypeName="WF SFM Resource" ma:contentTypeID="0x010100234DEAEFA0EF5147BA563C9D9835A8810015175633169C16488E4AE84A5BAE6BC0" ma:contentTypeVersion="7" ma:contentTypeDescription="" ma:contentTypeScope="" ma:versionID="f39c8da291eca82accd49647eee735cc">
  <xsd:schema xmlns:xsd="http://www.w3.org/2001/XMLSchema" xmlns:xs="http://www.w3.org/2001/XMLSchema" xmlns:p="http://schemas.microsoft.com/office/2006/metadata/properties" xmlns:ns1="http://schemas.microsoft.com/sharepoint/v3" xmlns:ns2="4268b559-ae5c-44d0-acfc-003748d801b3" xmlns:ns3="90a05e0c-a6a9-4150-9aa7-29216b1f1e3b" targetNamespace="http://schemas.microsoft.com/office/2006/metadata/properties" ma:root="true" ma:fieldsID="5d8b5abe604e2741829712f382ea7d92" ns1:_="" ns2:_="" ns3:_="">
    <xsd:import namespace="http://schemas.microsoft.com/sharepoint/v3"/>
    <xsd:import namespace="4268b559-ae5c-44d0-acfc-003748d801b3"/>
    <xsd:import namespace="90a05e0c-a6a9-4150-9aa7-29216b1f1e3b"/>
    <xsd:element name="properties">
      <xsd:complexType>
        <xsd:sequence>
          <xsd:element name="documentManagement">
            <xsd:complexType>
              <xsd:all>
                <xsd:element ref="ns2:WFDescription" minOccurs="0"/>
                <xsd:element ref="ns2:ResourceFileType" minOccurs="0"/>
                <xsd:element ref="ns2:SortOrder" minOccurs="0"/>
                <xsd:element ref="ns2:WFResourceType" minOccurs="0"/>
                <xsd:element ref="ns2:WFResourceName" minOccurs="0"/>
                <xsd:element ref="ns2:MainFile" minOccurs="0"/>
                <xsd:element ref="ns2:TimelineSeason" minOccurs="0"/>
                <xsd:element ref="ns2:Thumbnail1" minOccurs="0"/>
                <xsd:element ref="ns3:HomeFeature" minOccurs="0"/>
                <xsd:element ref="ns2:SFMWFResourceTopic"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68b559-ae5c-44d0-acfc-003748d801b3" elementFormDefault="qualified">
    <xsd:import namespace="http://schemas.microsoft.com/office/2006/documentManagement/types"/>
    <xsd:import namespace="http://schemas.microsoft.com/office/infopath/2007/PartnerControls"/>
    <xsd:element name="WFDescription" ma:index="8" nillable="true" ma:displayName="WFDescription" ma:internalName="WFDescription">
      <xsd:simpleType>
        <xsd:restriction base="dms:Note">
          <xsd:maxLength value="255"/>
        </xsd:restriction>
      </xsd:simpleType>
    </xsd:element>
    <xsd:element name="ResourceFileType" ma:index="9" nillable="true" ma:displayName="ResourceFileType" ma:format="Dropdown" ma:internalName="ResourceFileType" ma:readOnly="false">
      <xsd:simpleType>
        <xsd:union memberTypes="dms:Text">
          <xsd:simpleType>
            <xsd:restriction base="dms:Choice">
              <xsd:enumeration value="Guidance"/>
              <xsd:enumeration value="Tool"/>
              <xsd:enumeration value="Sample"/>
              <xsd:enumeration value="Download All"/>
            </xsd:restriction>
          </xsd:simpleType>
        </xsd:union>
      </xsd:simpleType>
    </xsd:element>
    <xsd:element name="SortOrder" ma:index="10" nillable="true" ma:displayName="SortOrder" ma:decimals="0" ma:default="0" ma:internalName="SortOrder">
      <xsd:simpleType>
        <xsd:restriction base="dms:Number"/>
      </xsd:simpleType>
    </xsd:element>
    <xsd:element name="WFResourceType" ma:index="11" nillable="true" ma:displayName="WFResourceType" ma:default="Report" ma:format="Dropdown" ma:internalName="WFResourceType">
      <xsd:simpleType>
        <xsd:restriction base="dms:Choice">
          <xsd:enumeration value="Report"/>
          <xsd:enumeration value="Video"/>
          <xsd:enumeration value="Slide Presentation"/>
          <xsd:enumeration value="Research Series"/>
          <xsd:enumeration value="Case Studies"/>
          <xsd:enumeration value="Tool"/>
          <xsd:enumeration value="Tip Sheets"/>
          <xsd:enumeration value="Article"/>
          <xsd:enumeration value="Guide"/>
          <xsd:enumeration value="Podcast"/>
        </xsd:restriction>
      </xsd:simpleType>
    </xsd:element>
    <xsd:element name="WFResourceName" ma:index="12" nillable="true" ma:displayName="WFResourceName" ma:internalName="WFResourceName" ma:readOnly="false">
      <xsd:simpleType>
        <xsd:restriction base="dms:Text">
          <xsd:maxLength value="255"/>
        </xsd:restriction>
      </xsd:simpleType>
    </xsd:element>
    <xsd:element name="MainFile" ma:index="13" nillable="true" ma:displayName="MainFile" ma:default="0" ma:internalName="MainFile" ma:readOnly="false">
      <xsd:simpleType>
        <xsd:restriction base="dms:Boolean"/>
      </xsd:simpleType>
    </xsd:element>
    <xsd:element name="TimelineSeason" ma:index="14" nillable="true" ma:displayName="TimelineSeason" ma:default="Fall" ma:internalName="TimelineSeason">
      <xsd:complexType>
        <xsd:complexContent>
          <xsd:extension base="dms:MultiChoice">
            <xsd:sequence>
              <xsd:element name="Value" maxOccurs="unbounded" minOccurs="0" nillable="true">
                <xsd:simpleType>
                  <xsd:restriction base="dms:Choice">
                    <xsd:enumeration value="Fall"/>
                    <xsd:enumeration value="Winter"/>
                    <xsd:enumeration value="Spring"/>
                    <xsd:enumeration value="Summer"/>
                  </xsd:restriction>
                </xsd:simpleType>
              </xsd:element>
            </xsd:sequence>
          </xsd:extension>
        </xsd:complexContent>
      </xsd:complexType>
    </xsd:element>
    <xsd:element name="Thumbnail1" ma:index="15" nillable="true" ma:displayName="Thumbnail" ma:description="" ma:internalName="Thumbnail1">
      <xsd:simpleType>
        <xsd:restriction base="dms:Unknown"/>
      </xsd:simpleType>
    </xsd:element>
    <xsd:element name="SFMWFResourceTopic" ma:index="17" nillable="true" ma:displayName="SFMWFResourceTopic" ma:format="Dropdown" ma:internalName="SFMWFResourceTopic">
      <xsd:simpleType>
        <xsd:restriction base="dms:Choice">
          <xsd:enumeration value="Budgeting"/>
          <xsd:enumeration value="Cash Flow"/>
          <xsd:enumeration value="Audit Readiness"/>
          <xsd:enumeration value="Operations"/>
          <xsd:enumeration value="Data and Analysis"/>
          <xsd:enumeration value="Governance and Strategy"/>
        </xsd:restriction>
      </xsd:simpleType>
    </xsd:element>
  </xsd:schema>
  <xsd:schema xmlns:xsd="http://www.w3.org/2001/XMLSchema" xmlns:xs="http://www.w3.org/2001/XMLSchema" xmlns:dms="http://schemas.microsoft.com/office/2006/documentManagement/types" xmlns:pc="http://schemas.microsoft.com/office/infopath/2007/PartnerControls" targetNamespace="90a05e0c-a6a9-4150-9aa7-29216b1f1e3b" elementFormDefault="qualified">
    <xsd:import namespace="http://schemas.microsoft.com/office/2006/documentManagement/types"/>
    <xsd:import namespace="http://schemas.microsoft.com/office/infopath/2007/PartnerControls"/>
    <xsd:element name="HomeFeature" ma:index="16" nillable="true" ma:displayName="HomeFeature" ma:default="0" ma:description="Check box to feature resource on home page" ma:internalName="HomeFeatur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DF30AC-D02B-459F-90E6-24F11688D48D}"/>
</file>

<file path=customXml/itemProps2.xml><?xml version="1.0" encoding="utf-8"?>
<ds:datastoreItem xmlns:ds="http://schemas.openxmlformats.org/officeDocument/2006/customXml" ds:itemID="{1EF1DCEC-BD66-40E1-88F4-CFF918C2740D}"/>
</file>

<file path=customXml/itemProps3.xml><?xml version="1.0" encoding="utf-8"?>
<ds:datastoreItem xmlns:ds="http://schemas.openxmlformats.org/officeDocument/2006/customXml" ds:itemID="{B5B25ADF-7D9E-49E1-B98E-DF1A274B84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Cash Flow Projection</vt:lpstr>
      <vt:lpstr>Graphs</vt:lpstr>
      <vt:lpstr>Month_value</vt:lpstr>
      <vt:lpstr>'Cash Flow Projection'!Print_Area</vt:lpstr>
      <vt:lpstr>Instructions!Print_Area</vt:lpstr>
    </vt:vector>
  </TitlesOfParts>
  <Company>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Projections Template for Nonprofit Managers</dc:title>
  <dc:creator>John Summers</dc:creator>
  <cp:lastModifiedBy>John Summers</cp:lastModifiedBy>
  <cp:lastPrinted>2012-11-14T21:29:25Z</cp:lastPrinted>
  <dcterms:created xsi:type="dcterms:W3CDTF">2008-11-19T17:15:29Z</dcterms:created>
  <dcterms:modified xsi:type="dcterms:W3CDTF">2019-11-08T15:36:36Z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0x010100234DEAEFA0EF5147BA563C9D9835A8810015175633169C16488E4AE84A5BAE6BC0</vt:lpwstr>
  </property>
  <property fmtid="{D5CDD505-2E9C-101B-9397-08002B2CF9AE}" pid="3" name="WFResourceTopic">
    <vt:lpwstr>Budgeting</vt:lpwstr>
  </property>
  <property fmtid="{D5CDD505-2E9C-101B-9397-08002B2CF9AE}" pid="4" name="SFMResourceTopic">
    <vt:lpwstr>Budgeting</vt:lpwstr>
  </property>
</Properties>
</file>